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29" firstSheet="2" activeTab="2"/>
  </bookViews>
  <sheets>
    <sheet name="计算" sheetId="1" state="hidden" r:id="rId1"/>
    <sheet name="打印" sheetId="2" state="hidden" r:id="rId2"/>
    <sheet name="明细表" sheetId="3" r:id="rId3"/>
  </sheets>
  <definedNames>
    <definedName name="_xlnm.Print_Area" localSheetId="1">'打印'!$A$1:$H$10</definedName>
    <definedName name="_xlnm.Print_Area" localSheetId="0">'计算'!$F$1:$N$7</definedName>
  </definedNames>
  <calcPr fullCalcOnLoad="1"/>
</workbook>
</file>

<file path=xl/sharedStrings.xml><?xml version="1.0" encoding="utf-8"?>
<sst xmlns="http://schemas.openxmlformats.org/spreadsheetml/2006/main" count="123" uniqueCount="64">
  <si>
    <t>开封市2019年度第八批乡镇建设用地分类面积汇总表</t>
  </si>
  <si>
    <t>报告编号</t>
  </si>
  <si>
    <t>用地项目名称</t>
  </si>
  <si>
    <t>用途</t>
  </si>
  <si>
    <t>位置</t>
  </si>
  <si>
    <t>权属单位</t>
  </si>
  <si>
    <t>合计</t>
  </si>
  <si>
    <t>集  体  土  地</t>
  </si>
  <si>
    <t>农用地</t>
  </si>
  <si>
    <t>建设用地</t>
  </si>
  <si>
    <t>小计</t>
  </si>
  <si>
    <t>耕地</t>
  </si>
  <si>
    <t>其中</t>
  </si>
  <si>
    <t>林地</t>
  </si>
  <si>
    <t>其他农用地</t>
  </si>
  <si>
    <t>公路用地</t>
  </si>
  <si>
    <t>风景名胜及特殊用地</t>
  </si>
  <si>
    <t>村庄</t>
  </si>
  <si>
    <t>水浇地</t>
  </si>
  <si>
    <t>旱地</t>
  </si>
  <si>
    <t>农村道路</t>
  </si>
  <si>
    <t>沟渠</t>
  </si>
  <si>
    <t>设施农用地</t>
  </si>
  <si>
    <t>坑塘水面</t>
  </si>
  <si>
    <t>区片价编号</t>
  </si>
  <si>
    <t>区片价</t>
  </si>
  <si>
    <t>社保</t>
  </si>
  <si>
    <t>青苗</t>
  </si>
  <si>
    <t>地上附属物包干</t>
  </si>
  <si>
    <t>2019-19</t>
  </si>
  <si>
    <t>中粮</t>
  </si>
  <si>
    <t>工业</t>
  </si>
  <si>
    <t>一大街以西、陇海二路以北</t>
  </si>
  <si>
    <t>杏花营镇</t>
  </si>
  <si>
    <t>杏花营村</t>
  </si>
  <si>
    <t>2019-18</t>
  </si>
  <si>
    <t>恒大</t>
  </si>
  <si>
    <t>公共管理与公共服务</t>
  </si>
  <si>
    <t>郑开大道以北、二十二大街以西、二十五大街以东</t>
  </si>
  <si>
    <t>杏花营农场</t>
  </si>
  <si>
    <t>史砦村</t>
  </si>
  <si>
    <t>秫米店村</t>
  </si>
  <si>
    <t>2019-20</t>
  </si>
  <si>
    <t>农大试验站</t>
  </si>
  <si>
    <t>金明大道以西、堤角村以南、花生庄村以东</t>
  </si>
  <si>
    <t>水稻乡</t>
  </si>
  <si>
    <t>堤角村</t>
  </si>
  <si>
    <t>亩</t>
  </si>
  <si>
    <t>征地前</t>
  </si>
  <si>
    <t>征地后</t>
  </si>
  <si>
    <t>农业人口</t>
  </si>
  <si>
    <t>劳动力</t>
  </si>
  <si>
    <r>
      <t xml:space="preserve"> </t>
    </r>
    <r>
      <rPr>
        <b/>
        <sz val="10"/>
        <rFont val="宋体"/>
        <family val="0"/>
      </rPr>
      <t xml:space="preserve">            </t>
    </r>
    <r>
      <rPr>
        <b/>
        <sz val="10"/>
        <rFont val="宋体"/>
        <family val="0"/>
      </rPr>
      <t>单位：公顷</t>
    </r>
  </si>
  <si>
    <t>开封市合计</t>
  </si>
  <si>
    <t>龙亭区合计</t>
  </si>
  <si>
    <t>杏花营镇小计</t>
  </si>
  <si>
    <t>杏花营农场小计</t>
  </si>
  <si>
    <t>水稻乡小计</t>
  </si>
  <si>
    <t>附  件</t>
  </si>
  <si>
    <t>开封市2019年度第八批乡镇建设征收土地明细表</t>
  </si>
  <si>
    <t>单位：公顷</t>
  </si>
  <si>
    <t>面积</t>
  </si>
  <si>
    <t>集体土地</t>
  </si>
  <si>
    <t>开封市总计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</si>
</sst>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  <numFmt numFmtId="178" formatCode="0.0000_);[Red]\(0.0000\)"/>
    <numFmt numFmtId="179" formatCode="0_ "/>
  </numFmts>
  <fonts count="3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6"/>
      <name val="黑体"/>
      <family val="3"/>
    </font>
    <font>
      <sz val="22"/>
      <name val="方正小标宋_GBK"/>
      <family val="4"/>
    </font>
    <font>
      <b/>
      <sz val="20"/>
      <name val="文星标宋"/>
      <family val="0"/>
    </font>
    <font>
      <sz val="11"/>
      <name val="黑体"/>
      <family val="3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3.8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3.8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17" fillId="8" borderId="0" applyNumberFormat="0" applyBorder="0" applyAlignment="0" applyProtection="0"/>
    <xf numFmtId="0" fontId="26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9" fillId="10" borderId="1" applyNumberFormat="0" applyAlignment="0" applyProtection="0"/>
    <xf numFmtId="0" fontId="25" fillId="11" borderId="7" applyNumberFormat="0" applyAlignment="0" applyProtection="0"/>
    <xf numFmtId="0" fontId="21" fillId="3" borderId="0" applyNumberFormat="0" applyBorder="0" applyAlignment="0" applyProtection="0"/>
    <xf numFmtId="0" fontId="17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5" fillId="2" borderId="0" applyNumberFormat="0" applyBorder="0" applyAlignment="0" applyProtection="0"/>
    <xf numFmtId="0" fontId="34" fillId="13" borderId="0" applyNumberFormat="0" applyBorder="0" applyAlignment="0" applyProtection="0"/>
    <xf numFmtId="0" fontId="21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7" fillId="20" borderId="0" applyNumberFormat="0" applyBorder="0" applyAlignment="0" applyProtection="0"/>
    <xf numFmtId="0" fontId="21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1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24" borderId="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255"/>
    </xf>
    <xf numFmtId="0" fontId="1" fillId="24" borderId="10" xfId="0" applyFont="1" applyFill="1" applyBorder="1" applyAlignment="1">
      <alignment horizontal="center" vertical="center" wrapText="1"/>
    </xf>
    <xf numFmtId="176" fontId="8" fillId="24" borderId="1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255"/>
    </xf>
    <xf numFmtId="177" fontId="1" fillId="0" borderId="10" xfId="63" applyNumberFormat="1" applyFont="1" applyFill="1" applyBorder="1" applyAlignment="1">
      <alignment horizontal="center" vertical="center" wrapText="1"/>
      <protection/>
    </xf>
    <xf numFmtId="176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255"/>
    </xf>
    <xf numFmtId="0" fontId="1" fillId="24" borderId="0" xfId="0" applyFont="1" applyFill="1" applyBorder="1" applyAlignment="1">
      <alignment horizontal="center" vertical="center"/>
    </xf>
    <xf numFmtId="0" fontId="7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76" fontId="14" fillId="0" borderId="15" xfId="0" applyNumberFormat="1" applyFont="1" applyBorder="1" applyAlignment="1">
      <alignment horizontal="center" vertical="center" wrapText="1"/>
    </xf>
    <xf numFmtId="177" fontId="15" fillId="0" borderId="17" xfId="63" applyNumberFormat="1" applyFont="1" applyFill="1" applyBorder="1" applyAlignment="1">
      <alignment horizontal="center" vertical="center" wrapText="1"/>
      <protection/>
    </xf>
    <xf numFmtId="176" fontId="15" fillId="0" borderId="15" xfId="0" applyNumberFormat="1" applyFont="1" applyBorder="1" applyAlignment="1">
      <alignment horizontal="center" vertical="center" wrapText="1"/>
    </xf>
    <xf numFmtId="176" fontId="15" fillId="0" borderId="10" xfId="0" applyNumberFormat="1" applyFont="1" applyBorder="1" applyAlignment="1">
      <alignment horizontal="center" vertical="center" wrapText="1"/>
    </xf>
    <xf numFmtId="177" fontId="11" fillId="0" borderId="10" xfId="63" applyNumberFormat="1" applyFont="1" applyFill="1" applyBorder="1" applyAlignment="1">
      <alignment horizontal="center" vertical="center" wrapText="1"/>
      <protection/>
    </xf>
    <xf numFmtId="176" fontId="11" fillId="0" borderId="15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177" fontId="15" fillId="0" borderId="10" xfId="6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176" fontId="1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77" fontId="11" fillId="0" borderId="11" xfId="63" applyNumberFormat="1" applyFont="1" applyFill="1" applyBorder="1" applyAlignment="1">
      <alignment horizontal="center" vertical="center" wrapText="1"/>
      <protection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177" fontId="11" fillId="0" borderId="13" xfId="63" applyNumberFormat="1" applyFont="1" applyFill="1" applyBorder="1" applyAlignment="1">
      <alignment horizontal="center" vertical="center" wrapText="1"/>
      <protection/>
    </xf>
    <xf numFmtId="177" fontId="11" fillId="0" borderId="12" xfId="63" applyNumberFormat="1" applyFont="1" applyFill="1" applyBorder="1" applyAlignment="1">
      <alignment horizontal="center" vertical="center" wrapText="1"/>
      <protection/>
    </xf>
    <xf numFmtId="0" fontId="13" fillId="0" borderId="21" xfId="0" applyFont="1" applyBorder="1" applyAlignment="1">
      <alignment horizontal="center" vertical="center" wrapText="1"/>
    </xf>
    <xf numFmtId="176" fontId="11" fillId="0" borderId="11" xfId="0" applyNumberFormat="1" applyFont="1" applyBorder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 wrapText="1"/>
    </xf>
    <xf numFmtId="176" fontId="11" fillId="25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176" fontId="16" fillId="0" borderId="23" xfId="0" applyNumberFormat="1" applyFont="1" applyBorder="1" applyAlignment="1">
      <alignment horizontal="center" vertical="center" wrapText="1"/>
    </xf>
    <xf numFmtId="176" fontId="16" fillId="0" borderId="10" xfId="0" applyNumberFormat="1" applyFont="1" applyBorder="1" applyAlignment="1">
      <alignment horizontal="center" vertical="center" wrapText="1"/>
    </xf>
    <xf numFmtId="179" fontId="11" fillId="0" borderId="14" xfId="0" applyNumberFormat="1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179" fontId="11" fillId="0" borderId="0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center" vertical="center" wrapText="1"/>
    </xf>
    <xf numFmtId="178" fontId="16" fillId="0" borderId="10" xfId="0" applyNumberFormat="1" applyFont="1" applyBorder="1" applyAlignment="1">
      <alignment horizontal="center" vertical="center" wrapText="1"/>
    </xf>
    <xf numFmtId="178" fontId="13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0" fontId="13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9"/>
  <sheetViews>
    <sheetView showZeros="0" zoomScale="115" zoomScaleNormal="115" workbookViewId="0" topLeftCell="E7">
      <selection activeCell="E11" sqref="E11:F11"/>
    </sheetView>
  </sheetViews>
  <sheetFormatPr defaultColWidth="9.00390625" defaultRowHeight="14.25"/>
  <cols>
    <col min="1" max="1" width="8.875" style="0" customWidth="1"/>
    <col min="2" max="3" width="8.00390625" style="0" customWidth="1"/>
    <col min="4" max="4" width="12.375" style="0" customWidth="1"/>
    <col min="5" max="5" width="6.375" style="0" customWidth="1"/>
    <col min="6" max="6" width="7.125" style="0" customWidth="1"/>
    <col min="7" max="7" width="8.375" style="0" customWidth="1"/>
    <col min="8" max="8" width="10.00390625" style="0" customWidth="1"/>
    <col min="9" max="9" width="10.875" style="0" customWidth="1"/>
    <col min="10" max="10" width="8.25390625" style="0" customWidth="1"/>
    <col min="11" max="11" width="8.50390625" style="0" customWidth="1"/>
    <col min="12" max="12" width="9.625" style="0" bestFit="1" customWidth="1"/>
    <col min="13" max="13" width="8.50390625" style="0" customWidth="1"/>
    <col min="14" max="14" width="8.375" style="0" customWidth="1"/>
    <col min="15" max="15" width="9.00390625" style="0" customWidth="1"/>
    <col min="16" max="17" width="8.50390625" style="0" customWidth="1"/>
    <col min="18" max="18" width="8.625" style="0" customWidth="1"/>
    <col min="19" max="21" width="8.50390625" style="0" customWidth="1"/>
    <col min="22" max="22" width="9.75390625" style="0" bestFit="1" customWidth="1"/>
    <col min="27" max="27" width="10.625" style="48" customWidth="1"/>
    <col min="28" max="28" width="12.625" style="0" bestFit="1" customWidth="1"/>
    <col min="29" max="29" width="10.375" style="0" bestFit="1" customWidth="1"/>
    <col min="30" max="30" width="9.375" style="0" bestFit="1" customWidth="1"/>
    <col min="31" max="31" width="13.625" style="0" customWidth="1"/>
  </cols>
  <sheetData>
    <row r="1" spans="1:21" ht="38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6:13" ht="21" customHeight="1">
      <c r="F2" s="26"/>
      <c r="G2" s="26"/>
      <c r="H2" s="26"/>
      <c r="I2" s="26"/>
      <c r="J2" s="26"/>
      <c r="K2" s="26"/>
      <c r="L2" s="26"/>
      <c r="M2" s="26"/>
    </row>
    <row r="3" spans="1:21" ht="32.25" customHeight="1">
      <c r="A3" s="37" t="s">
        <v>1</v>
      </c>
      <c r="B3" s="37" t="s">
        <v>2</v>
      </c>
      <c r="C3" s="37" t="s">
        <v>3</v>
      </c>
      <c r="D3" s="49" t="s">
        <v>4</v>
      </c>
      <c r="E3" s="50" t="s">
        <v>5</v>
      </c>
      <c r="F3" s="27"/>
      <c r="G3" s="29" t="s">
        <v>6</v>
      </c>
      <c r="H3" s="51" t="s">
        <v>7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32.25" customHeight="1">
      <c r="A4" s="37"/>
      <c r="B4" s="37"/>
      <c r="C4" s="37"/>
      <c r="D4" s="52"/>
      <c r="E4" s="51"/>
      <c r="F4" s="30"/>
      <c r="G4" s="29"/>
      <c r="H4" s="28" t="s">
        <v>8</v>
      </c>
      <c r="I4" s="60"/>
      <c r="J4" s="60"/>
      <c r="K4" s="60"/>
      <c r="L4" s="60"/>
      <c r="M4" s="60"/>
      <c r="N4" s="60"/>
      <c r="O4" s="60"/>
      <c r="P4" s="60"/>
      <c r="Q4" s="61"/>
      <c r="R4" s="65" t="s">
        <v>9</v>
      </c>
      <c r="S4" s="66"/>
      <c r="T4" s="66"/>
      <c r="U4" s="66"/>
    </row>
    <row r="5" spans="1:21" ht="32.25" customHeight="1">
      <c r="A5" s="37"/>
      <c r="B5" s="37"/>
      <c r="C5" s="37"/>
      <c r="D5" s="52"/>
      <c r="E5" s="51"/>
      <c r="F5" s="30"/>
      <c r="G5" s="29"/>
      <c r="H5" s="29" t="s">
        <v>10</v>
      </c>
      <c r="I5" s="29" t="s">
        <v>11</v>
      </c>
      <c r="J5" s="28" t="s">
        <v>12</v>
      </c>
      <c r="K5" s="61"/>
      <c r="L5" s="62" t="s">
        <v>13</v>
      </c>
      <c r="M5" s="29" t="s">
        <v>14</v>
      </c>
      <c r="N5" s="28" t="s">
        <v>12</v>
      </c>
      <c r="O5" s="60"/>
      <c r="P5" s="60"/>
      <c r="Q5" s="61"/>
      <c r="R5" s="43" t="s">
        <v>10</v>
      </c>
      <c r="S5" s="43" t="s">
        <v>15</v>
      </c>
      <c r="T5" s="43" t="s">
        <v>16</v>
      </c>
      <c r="U5" s="43" t="s">
        <v>17</v>
      </c>
    </row>
    <row r="6" spans="1:30" ht="32.25" customHeight="1">
      <c r="A6" s="37"/>
      <c r="B6" s="37"/>
      <c r="C6" s="37"/>
      <c r="D6" s="53"/>
      <c r="E6" s="54"/>
      <c r="F6" s="31"/>
      <c r="G6" s="29"/>
      <c r="H6" s="29"/>
      <c r="I6" s="29"/>
      <c r="J6" s="29" t="s">
        <v>18</v>
      </c>
      <c r="K6" s="29" t="s">
        <v>19</v>
      </c>
      <c r="L6" s="63"/>
      <c r="M6" s="29"/>
      <c r="N6" s="29" t="s">
        <v>20</v>
      </c>
      <c r="O6" s="29" t="s">
        <v>21</v>
      </c>
      <c r="P6" s="29" t="s">
        <v>22</v>
      </c>
      <c r="Q6" s="29" t="s">
        <v>23</v>
      </c>
      <c r="R6" s="43"/>
      <c r="S6" s="43"/>
      <c r="T6" s="43"/>
      <c r="U6" s="43"/>
      <c r="V6" s="67" t="s">
        <v>24</v>
      </c>
      <c r="W6" s="68" t="s">
        <v>25</v>
      </c>
      <c r="X6" s="68" t="s">
        <v>26</v>
      </c>
      <c r="Y6" s="68" t="s">
        <v>27</v>
      </c>
      <c r="Z6" s="68" t="s">
        <v>28</v>
      </c>
      <c r="AA6" s="73" t="s">
        <v>25</v>
      </c>
      <c r="AB6" s="68" t="s">
        <v>26</v>
      </c>
      <c r="AC6" s="68" t="s">
        <v>27</v>
      </c>
      <c r="AD6" s="68" t="s">
        <v>28</v>
      </c>
    </row>
    <row r="7" spans="1:32" s="47" customFormat="1" ht="45" customHeight="1">
      <c r="A7" s="49" t="s">
        <v>29</v>
      </c>
      <c r="B7" s="49" t="s">
        <v>30</v>
      </c>
      <c r="C7" s="49" t="s">
        <v>31</v>
      </c>
      <c r="D7" s="49" t="s">
        <v>32</v>
      </c>
      <c r="E7" s="49" t="s">
        <v>33</v>
      </c>
      <c r="F7" s="49" t="s">
        <v>34</v>
      </c>
      <c r="G7" s="55">
        <f>H7+R7</f>
        <v>3.7672000000000003</v>
      </c>
      <c r="H7" s="55">
        <f>I7+L7+M7</f>
        <v>3.7672000000000003</v>
      </c>
      <c r="I7" s="55">
        <f>K7</f>
        <v>2.6639</v>
      </c>
      <c r="J7" s="55"/>
      <c r="K7" s="55">
        <v>2.6639</v>
      </c>
      <c r="L7" s="55">
        <v>0.929</v>
      </c>
      <c r="M7" s="55">
        <f>N7+P7</f>
        <v>0.1743</v>
      </c>
      <c r="N7" s="55">
        <v>0.009</v>
      </c>
      <c r="O7" s="55"/>
      <c r="P7" s="55">
        <v>0.1653</v>
      </c>
      <c r="Q7" s="55"/>
      <c r="R7" s="55">
        <f>S7</f>
        <v>0</v>
      </c>
      <c r="S7" s="55">
        <v>0</v>
      </c>
      <c r="T7" s="55"/>
      <c r="U7" s="39"/>
      <c r="V7" s="69">
        <v>4102010402</v>
      </c>
      <c r="W7" s="70">
        <v>103.5</v>
      </c>
      <c r="X7" s="70">
        <v>64.35</v>
      </c>
      <c r="Y7" s="70">
        <v>1.815</v>
      </c>
      <c r="Z7" s="70">
        <v>15</v>
      </c>
      <c r="AA7" s="74">
        <f>W7*G7</f>
        <v>389.90520000000004</v>
      </c>
      <c r="AB7" s="75">
        <f>X7*G7</f>
        <v>242.41932</v>
      </c>
      <c r="AC7" s="76">
        <f>Y7*I7</f>
        <v>4.8349785</v>
      </c>
      <c r="AD7" s="76">
        <f>Z7*G7</f>
        <v>56.508</v>
      </c>
      <c r="AE7" s="74"/>
      <c r="AF7" s="76"/>
    </row>
    <row r="8" spans="1:32" s="47" customFormat="1" ht="45" customHeight="1">
      <c r="A8" s="37" t="s">
        <v>35</v>
      </c>
      <c r="B8" s="37" t="s">
        <v>36</v>
      </c>
      <c r="C8" s="37" t="s">
        <v>37</v>
      </c>
      <c r="D8" s="37" t="s">
        <v>38</v>
      </c>
      <c r="E8" s="49" t="s">
        <v>39</v>
      </c>
      <c r="F8" s="49" t="s">
        <v>40</v>
      </c>
      <c r="G8" s="55">
        <f>H8+R8</f>
        <v>26.256600000000002</v>
      </c>
      <c r="H8" s="55">
        <f>I8+L8+M8</f>
        <v>26.068900000000003</v>
      </c>
      <c r="I8" s="55">
        <f>J8+K8</f>
        <v>13.442</v>
      </c>
      <c r="J8" s="55">
        <v>12.1545</v>
      </c>
      <c r="K8" s="55">
        <v>1.2875</v>
      </c>
      <c r="L8" s="55">
        <v>10.408</v>
      </c>
      <c r="M8" s="55">
        <f>N8+O8+P8</f>
        <v>2.2189</v>
      </c>
      <c r="N8" s="55">
        <v>1.0504</v>
      </c>
      <c r="O8" s="55">
        <v>0.3784</v>
      </c>
      <c r="P8" s="55">
        <v>0.7901</v>
      </c>
      <c r="Q8" s="55"/>
      <c r="R8" s="55">
        <f>S8+T8</f>
        <v>0.1877</v>
      </c>
      <c r="S8" s="55">
        <v>0.1698</v>
      </c>
      <c r="T8" s="55">
        <v>0.0179</v>
      </c>
      <c r="U8" s="39"/>
      <c r="V8" s="71">
        <v>4102010301</v>
      </c>
      <c r="W8" s="70">
        <v>118.5</v>
      </c>
      <c r="X8" s="70">
        <v>64.35</v>
      </c>
      <c r="Y8" s="70">
        <v>1.815</v>
      </c>
      <c r="Z8" s="70">
        <v>15</v>
      </c>
      <c r="AA8" s="74">
        <f>W8*G8</f>
        <v>3111.4071000000004</v>
      </c>
      <c r="AB8" s="75">
        <f>X8*G8</f>
        <v>1689.61221</v>
      </c>
      <c r="AC8" s="76">
        <f>Y8*I8</f>
        <v>24.39723</v>
      </c>
      <c r="AD8" s="76">
        <f>Z8*G8</f>
        <v>393.84900000000005</v>
      </c>
      <c r="AE8" s="74"/>
      <c r="AF8" s="76"/>
    </row>
    <row r="9" spans="1:32" s="47" customFormat="1" ht="45" customHeight="1">
      <c r="A9" s="37"/>
      <c r="B9" s="37"/>
      <c r="C9" s="37"/>
      <c r="D9" s="37"/>
      <c r="E9" s="53"/>
      <c r="F9" s="49" t="s">
        <v>41</v>
      </c>
      <c r="G9" s="55">
        <f>H9+R9</f>
        <v>1.6043</v>
      </c>
      <c r="H9" s="55">
        <f>I9+L9+M9</f>
        <v>1.6043</v>
      </c>
      <c r="I9" s="55">
        <f>J9</f>
        <v>0.0441</v>
      </c>
      <c r="J9" s="55">
        <v>0.0441</v>
      </c>
      <c r="K9" s="55"/>
      <c r="L9" s="55">
        <v>1.4591</v>
      </c>
      <c r="M9" s="55">
        <f>N9+O9+P9</f>
        <v>0.1011</v>
      </c>
      <c r="N9" s="55">
        <v>0.0731</v>
      </c>
      <c r="O9" s="55">
        <v>0.0223</v>
      </c>
      <c r="P9" s="55">
        <v>0.0057</v>
      </c>
      <c r="Q9" s="55"/>
      <c r="R9" s="55"/>
      <c r="S9" s="55"/>
      <c r="T9" s="55"/>
      <c r="U9" s="39"/>
      <c r="V9" s="71">
        <v>4102010301</v>
      </c>
      <c r="W9" s="70">
        <v>118.5</v>
      </c>
      <c r="X9" s="70">
        <v>64.35</v>
      </c>
      <c r="Y9" s="70">
        <v>1.815</v>
      </c>
      <c r="Z9" s="70">
        <v>15</v>
      </c>
      <c r="AA9" s="74">
        <f>W9*G9</f>
        <v>190.10955</v>
      </c>
      <c r="AB9" s="75">
        <f>X9*G9</f>
        <v>103.236705</v>
      </c>
      <c r="AC9" s="76">
        <f>Y9*I9</f>
        <v>0.0800415</v>
      </c>
      <c r="AD9" s="76">
        <f>Z9*G9</f>
        <v>24.064500000000002</v>
      </c>
      <c r="AE9" s="74"/>
      <c r="AF9" s="76"/>
    </row>
    <row r="10" spans="1:32" s="47" customFormat="1" ht="45" customHeight="1">
      <c r="A10" s="37" t="s">
        <v>42</v>
      </c>
      <c r="B10" s="37" t="s">
        <v>43</v>
      </c>
      <c r="C10" s="37" t="s">
        <v>37</v>
      </c>
      <c r="D10" s="37" t="s">
        <v>44</v>
      </c>
      <c r="E10" s="53" t="s">
        <v>45</v>
      </c>
      <c r="F10" s="49" t="s">
        <v>46</v>
      </c>
      <c r="G10" s="55">
        <f>H10+R10</f>
        <v>1.0053</v>
      </c>
      <c r="H10" s="55">
        <f>I10+L10+M10</f>
        <v>1.0053</v>
      </c>
      <c r="I10" s="55">
        <f>J10</f>
        <v>1.0053</v>
      </c>
      <c r="J10" s="55">
        <v>1.0053</v>
      </c>
      <c r="K10" s="55"/>
      <c r="L10" s="55"/>
      <c r="M10" s="55">
        <f>Q10</f>
        <v>0</v>
      </c>
      <c r="N10" s="55"/>
      <c r="O10" s="55"/>
      <c r="P10" s="55"/>
      <c r="Q10" s="55"/>
      <c r="R10" s="55">
        <f>U10</f>
        <v>0</v>
      </c>
      <c r="S10" s="55"/>
      <c r="T10" s="55"/>
      <c r="U10" s="39"/>
      <c r="V10" s="71">
        <v>4102010401</v>
      </c>
      <c r="W10" s="70">
        <v>103.5</v>
      </c>
      <c r="X10" s="70">
        <v>64.35</v>
      </c>
      <c r="Y10" s="70">
        <v>1.815</v>
      </c>
      <c r="Z10" s="70">
        <v>15</v>
      </c>
      <c r="AA10" s="74">
        <f>W10*G10</f>
        <v>104.04855</v>
      </c>
      <c r="AB10" s="75">
        <f>X10*G10</f>
        <v>64.691055</v>
      </c>
      <c r="AC10" s="76">
        <f>Y10*I10</f>
        <v>1.8246195</v>
      </c>
      <c r="AD10" s="76">
        <f>Z10*G10</f>
        <v>15.079500000000001</v>
      </c>
      <c r="AE10" s="74"/>
      <c r="AF10" s="76"/>
    </row>
    <row r="11" spans="1:32" s="47" customFormat="1" ht="45" customHeight="1">
      <c r="A11" s="37"/>
      <c r="B11" s="37"/>
      <c r="C11" s="37"/>
      <c r="D11" s="37"/>
      <c r="E11"/>
      <c r="F11" s="56"/>
      <c r="G11" s="39">
        <f>SUM(G7:G10)</f>
        <v>32.6334</v>
      </c>
      <c r="H11" s="39">
        <f aca="true" t="shared" si="0" ref="H11:U11">SUM(H7:H10)</f>
        <v>32.4457</v>
      </c>
      <c r="I11" s="39">
        <f t="shared" si="0"/>
        <v>17.155299999999997</v>
      </c>
      <c r="J11" s="39">
        <f t="shared" si="0"/>
        <v>13.2039</v>
      </c>
      <c r="K11" s="39">
        <f t="shared" si="0"/>
        <v>3.9514</v>
      </c>
      <c r="L11" s="39">
        <f t="shared" si="0"/>
        <v>12.7961</v>
      </c>
      <c r="M11" s="39">
        <f t="shared" si="0"/>
        <v>2.4943000000000004</v>
      </c>
      <c r="N11" s="39">
        <f t="shared" si="0"/>
        <v>1.1324999999999998</v>
      </c>
      <c r="O11" s="39">
        <f t="shared" si="0"/>
        <v>0.4007</v>
      </c>
      <c r="P11" s="39">
        <f t="shared" si="0"/>
        <v>0.9611000000000001</v>
      </c>
      <c r="Q11" s="39">
        <f t="shared" si="0"/>
        <v>0</v>
      </c>
      <c r="R11" s="39">
        <f t="shared" si="0"/>
        <v>0.1877</v>
      </c>
      <c r="S11" s="39">
        <f t="shared" si="0"/>
        <v>0.1698</v>
      </c>
      <c r="T11" s="39">
        <f t="shared" si="0"/>
        <v>0.0179</v>
      </c>
      <c r="U11" s="39">
        <f t="shared" si="0"/>
        <v>0</v>
      </c>
      <c r="V11" s="71"/>
      <c r="W11" s="72"/>
      <c r="X11" s="72"/>
      <c r="Y11" s="72"/>
      <c r="Z11" s="72"/>
      <c r="AA11" s="74">
        <f>SUM(AA7:AA10)</f>
        <v>3795.4704000000006</v>
      </c>
      <c r="AB11" s="74">
        <f>SUM(AB7:AB10)</f>
        <v>2099.95929</v>
      </c>
      <c r="AC11" s="74">
        <f>SUM(AC7:AC10)</f>
        <v>31.1368695</v>
      </c>
      <c r="AD11" s="74">
        <f>SUM(AD7:AD10)</f>
        <v>489.50100000000003</v>
      </c>
      <c r="AE11" s="74">
        <f>SUM(AA11:AD11)</f>
        <v>6416.067559500001</v>
      </c>
      <c r="AF11" s="76">
        <f>AE11/G11</f>
        <v>196.61045307874755</v>
      </c>
    </row>
    <row r="12" spans="6:27" ht="21.75" customHeight="1">
      <c r="F12" s="41"/>
      <c r="G12" s="56"/>
      <c r="H12" s="57" t="s">
        <v>11</v>
      </c>
      <c r="I12" s="57">
        <f>I13+I14+J14</f>
        <v>0.5474</v>
      </c>
      <c r="J12" s="56"/>
      <c r="K12" s="56"/>
      <c r="L12" s="56"/>
      <c r="M12" s="56"/>
      <c r="N12" s="56"/>
      <c r="O12" s="56"/>
      <c r="P12" s="56"/>
      <c r="Q12" s="56"/>
      <c r="R12" s="56"/>
      <c r="S12" s="56"/>
      <c r="V12" s="23"/>
      <c r="W12" s="23"/>
      <c r="Z12" s="48"/>
      <c r="AA12"/>
    </row>
    <row r="13" spans="6:24" ht="14.25">
      <c r="F13" s="41"/>
      <c r="G13" s="41"/>
      <c r="H13" s="41" t="s">
        <v>19</v>
      </c>
      <c r="I13" s="41">
        <v>0.1653</v>
      </c>
      <c r="J13" s="41"/>
      <c r="K13" s="41"/>
      <c r="L13" s="41"/>
      <c r="M13" s="41"/>
      <c r="N13" s="41"/>
      <c r="O13" s="64"/>
      <c r="P13" s="41"/>
      <c r="Q13" s="41"/>
      <c r="W13" s="23"/>
      <c r="X13" s="23"/>
    </row>
    <row r="14" spans="6:17" ht="14.25">
      <c r="F14" s="41"/>
      <c r="G14" s="41"/>
      <c r="H14" s="41" t="s">
        <v>18</v>
      </c>
      <c r="I14" s="41">
        <v>0.3815</v>
      </c>
      <c r="J14" s="41">
        <v>0.0006</v>
      </c>
      <c r="K14" s="41"/>
      <c r="L14" s="41"/>
      <c r="M14" s="41"/>
      <c r="N14" s="41"/>
      <c r="O14" s="41"/>
      <c r="P14" s="41"/>
      <c r="Q14" s="41"/>
    </row>
    <row r="15" spans="6:17" ht="14.25">
      <c r="F15" s="41" t="s">
        <v>47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4:17" ht="28.5">
      <c r="D16" t="s">
        <v>11</v>
      </c>
      <c r="F16" s="41">
        <v>39.9585</v>
      </c>
      <c r="G16" s="41"/>
      <c r="H16" s="41" t="s">
        <v>48</v>
      </c>
      <c r="I16" s="41"/>
      <c r="J16" s="41"/>
      <c r="K16" s="41" t="s">
        <v>49</v>
      </c>
      <c r="L16" s="41"/>
      <c r="M16" s="41" t="s">
        <v>50</v>
      </c>
      <c r="N16" s="41"/>
      <c r="O16" s="58" t="s">
        <v>51</v>
      </c>
      <c r="P16" s="41"/>
      <c r="Q16" s="41"/>
    </row>
    <row r="17" spans="2:17" ht="14.25">
      <c r="B17" s="47" t="s">
        <v>34</v>
      </c>
      <c r="D17" s="56">
        <v>2.6639</v>
      </c>
      <c r="F17" s="41">
        <f>D18*15</f>
        <v>201.63</v>
      </c>
      <c r="G17" s="41"/>
      <c r="H17" s="56">
        <v>0.34</v>
      </c>
      <c r="I17" s="41"/>
      <c r="J17" s="41"/>
      <c r="K17" s="56">
        <v>0.32</v>
      </c>
      <c r="L17" s="41"/>
      <c r="M17" s="41">
        <f>F16/H17</f>
        <v>117.52499999999999</v>
      </c>
      <c r="N17" s="41"/>
      <c r="O17" s="41">
        <f>M17*0.3</f>
        <v>35.25749999999999</v>
      </c>
      <c r="P17" s="41"/>
      <c r="Q17" s="41"/>
    </row>
    <row r="18" spans="2:17" ht="14.25">
      <c r="B18" t="s">
        <v>40</v>
      </c>
      <c r="D18">
        <v>13.442</v>
      </c>
      <c r="F18" s="41">
        <f>D19*15</f>
        <v>0.6615</v>
      </c>
      <c r="G18" s="41"/>
      <c r="H18" s="41">
        <v>0.77</v>
      </c>
      <c r="I18" s="41"/>
      <c r="J18" s="41"/>
      <c r="K18" s="41">
        <v>0.59</v>
      </c>
      <c r="L18" s="41"/>
      <c r="M18" s="41">
        <f>F17/H18</f>
        <v>261.85714285714283</v>
      </c>
      <c r="N18" s="41"/>
      <c r="O18" s="41">
        <f>M18*0.3</f>
        <v>78.55714285714285</v>
      </c>
      <c r="P18" s="41"/>
      <c r="Q18" s="41"/>
    </row>
    <row r="19" spans="2:17" ht="14.25">
      <c r="B19" s="49" t="s">
        <v>41</v>
      </c>
      <c r="D19">
        <v>0.0441</v>
      </c>
      <c r="F19" s="41">
        <f>D20*15</f>
        <v>15.079500000000001</v>
      </c>
      <c r="G19" s="41"/>
      <c r="H19" s="41">
        <v>3.54</v>
      </c>
      <c r="I19" s="41"/>
      <c r="J19" s="41"/>
      <c r="K19" s="41">
        <v>3.53</v>
      </c>
      <c r="L19" s="41"/>
      <c r="M19" s="41">
        <f>F18/H19</f>
        <v>0.186864406779661</v>
      </c>
      <c r="N19" s="41"/>
      <c r="O19" s="41">
        <f>M19*0.3</f>
        <v>0.0560593220338983</v>
      </c>
      <c r="P19" s="41"/>
      <c r="Q19" s="41"/>
    </row>
    <row r="20" spans="2:17" ht="14.25">
      <c r="B20" s="49" t="s">
        <v>46</v>
      </c>
      <c r="D20">
        <v>1.0053</v>
      </c>
      <c r="F20" s="41"/>
      <c r="G20" s="41"/>
      <c r="H20" s="41">
        <v>1.45</v>
      </c>
      <c r="I20" s="41"/>
      <c r="J20" s="41"/>
      <c r="K20" s="41">
        <v>1.44</v>
      </c>
      <c r="L20" s="41"/>
      <c r="M20" s="41">
        <f>F19/H20</f>
        <v>10.399655172413794</v>
      </c>
      <c r="N20" s="41"/>
      <c r="O20" s="41">
        <f>M20*0.3</f>
        <v>3.119896551724138</v>
      </c>
      <c r="P20" s="41"/>
      <c r="Q20" s="41"/>
    </row>
    <row r="21" spans="6:17" ht="14.25">
      <c r="F21" s="41"/>
      <c r="G21" s="41"/>
      <c r="H21" s="41"/>
      <c r="I21" s="41"/>
      <c r="J21" s="41"/>
      <c r="K21" s="41"/>
      <c r="L21" s="41"/>
      <c r="M21" s="41">
        <f>SUM(M17:M20)</f>
        <v>389.9686624363363</v>
      </c>
      <c r="N21" s="41"/>
      <c r="O21" s="41">
        <f>M21*0.3</f>
        <v>116.99059873090087</v>
      </c>
      <c r="P21" s="41"/>
      <c r="Q21" s="41"/>
    </row>
    <row r="22" spans="6:17" ht="14.25"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6:17" ht="14.25"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6:17" ht="14.25">
      <c r="F24" s="41"/>
      <c r="G24" s="41"/>
      <c r="H24" s="41"/>
      <c r="I24" s="64"/>
      <c r="J24" s="41"/>
      <c r="K24" s="58"/>
      <c r="L24" s="58"/>
      <c r="M24" s="41"/>
      <c r="N24" s="41"/>
      <c r="O24" s="41"/>
      <c r="P24" s="41"/>
      <c r="Q24" s="41"/>
    </row>
    <row r="25" spans="6:17" ht="14.25">
      <c r="F25" s="41"/>
      <c r="G25" s="41"/>
      <c r="H25" s="58"/>
      <c r="I25" s="64"/>
      <c r="J25" s="41"/>
      <c r="K25" s="41"/>
      <c r="L25" s="64"/>
      <c r="M25" s="41"/>
      <c r="N25" s="41"/>
      <c r="O25" s="41"/>
      <c r="P25" s="41"/>
      <c r="Q25" s="41"/>
    </row>
    <row r="26" spans="6:17" ht="14.25">
      <c r="F26" s="41"/>
      <c r="G26" s="41"/>
      <c r="H26" s="58"/>
      <c r="I26" s="64"/>
      <c r="J26" s="41"/>
      <c r="K26" s="41"/>
      <c r="L26" s="64"/>
      <c r="M26" s="41"/>
      <c r="N26" s="41"/>
      <c r="O26" s="41"/>
      <c r="P26" s="41"/>
      <c r="Q26" s="41"/>
    </row>
    <row r="27" spans="6:17" ht="14.25">
      <c r="F27" s="41"/>
      <c r="G27" s="41"/>
      <c r="H27" s="41"/>
      <c r="I27" s="41"/>
      <c r="J27" s="41"/>
      <c r="K27" s="41"/>
      <c r="L27" s="64"/>
      <c r="M27" s="41"/>
      <c r="N27" s="41"/>
      <c r="O27" s="41"/>
      <c r="P27" s="41"/>
      <c r="Q27" s="41"/>
    </row>
    <row r="28" spans="6:17" ht="14.25"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6:17" ht="14.25"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6:17" ht="14.25"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6:17" ht="14.25"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6:17" ht="14.25"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6:17" ht="14.25"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6:17" ht="14.25"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6:17" ht="14.25"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6:17" ht="14.25"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6:17" ht="14.25"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6:17" ht="14.25"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6:17" ht="14.25"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</row>
    <row r="40" spans="6:17" ht="14.25"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6:17" ht="14.25"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6:17" ht="14.25"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6:17" ht="14.25"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6:17" ht="14.25"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6:17" ht="14.25"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6:17" ht="14.25"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6:17" ht="14.25"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6:17" ht="14.25"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6:17" ht="14.25"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6:17" ht="14.25"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6:17" ht="14.25"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6:17" ht="14.25"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6:17" ht="14.25"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6:17" ht="14.25"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</row>
    <row r="55" spans="6:17" ht="14.25"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</row>
    <row r="56" spans="6:17" ht="14.25"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6:17" ht="14.25"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</row>
    <row r="58" spans="6:17" ht="14.25"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6:17" ht="14.25"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  <row r="60" spans="6:17" ht="14.25"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6:17" ht="14.25"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</row>
    <row r="62" spans="6:17" ht="14.25"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</row>
    <row r="63" spans="6:17" ht="14.25"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</row>
    <row r="64" spans="6:17" ht="14.25"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  <row r="65" spans="6:17" ht="14.25"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</row>
    <row r="66" spans="6:17" ht="14.25"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6:17" ht="14.25"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6:17" ht="14.25"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</row>
    <row r="69" spans="6:17" ht="14.25"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</row>
    <row r="70" spans="6:17" ht="14.25"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6:17" ht="14.25"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6:17" ht="14.25"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</row>
    <row r="73" spans="6:17" ht="14.25"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</row>
    <row r="74" spans="6:17" ht="14.25"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</row>
    <row r="75" spans="6:17" ht="14.25"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</row>
    <row r="76" spans="6:17" ht="14.25"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</row>
    <row r="77" spans="6:17" ht="14.25"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6:17" ht="14.25"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</row>
    <row r="79" spans="6:17" ht="14.25"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</row>
    <row r="80" spans="6:17" ht="14.25"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</row>
    <row r="81" spans="6:17" ht="14.25"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</row>
    <row r="82" spans="6:17" ht="14.25"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</row>
    <row r="83" spans="6:17" ht="14.25"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</row>
    <row r="84" spans="6:17" ht="14.25"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</row>
    <row r="85" spans="6:17" ht="14.25"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</row>
    <row r="86" spans="6:17" ht="14.25"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</row>
    <row r="87" spans="6:17" ht="14.25"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</row>
    <row r="88" spans="6:17" ht="14.25"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</row>
    <row r="89" spans="6:17" ht="14.25"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</row>
    <row r="90" spans="6:17" ht="14.25"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</row>
    <row r="91" spans="6:17" ht="14.25"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</row>
    <row r="92" spans="6:17" ht="14.25"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</row>
    <row r="93" spans="6:17" ht="14.25"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</row>
    <row r="94" spans="6:17" ht="14.25"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</row>
    <row r="95" spans="6:17" ht="14.25"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</row>
    <row r="96" spans="6:17" ht="14.25"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</row>
    <row r="97" spans="6:17" ht="14.25"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</row>
    <row r="98" spans="6:17" ht="14.25"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</row>
    <row r="99" spans="6:17" ht="14.25"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</row>
    <row r="100" spans="6:17" ht="14.25"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</row>
    <row r="101" spans="6:17" ht="14.25"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</row>
    <row r="102" spans="6:17" ht="14.25"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</row>
    <row r="103" spans="6:17" ht="14.25"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</row>
    <row r="104" spans="6:17" ht="14.25"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</row>
    <row r="105" spans="6:17" ht="14.25"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</row>
    <row r="106" spans="6:17" ht="14.25"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</row>
    <row r="107" spans="6:17" ht="14.25"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</row>
    <row r="108" spans="6:17" ht="14.25"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</row>
    <row r="109" spans="6:17" ht="14.25"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</row>
    <row r="110" spans="6:17" ht="14.25"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</row>
    <row r="111" spans="6:17" ht="14.25"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6:17" ht="14.25"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</row>
    <row r="113" spans="6:17" ht="14.25"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</row>
    <row r="114" spans="6:17" ht="14.25"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</row>
    <row r="115" spans="6:17" ht="14.25"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</row>
    <row r="116" spans="6:17" ht="14.25"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</row>
    <row r="117" spans="6:17" ht="14.25"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</row>
    <row r="118" spans="6:17" ht="14.25"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</row>
    <row r="119" spans="6:17" ht="14.25"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</row>
    <row r="120" spans="6:17" ht="14.25"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</row>
    <row r="121" spans="6:17" ht="14.25"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</row>
    <row r="122" spans="6:17" ht="14.25"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</row>
    <row r="123" spans="6:17" ht="14.25"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</row>
    <row r="124" spans="6:17" ht="14.25"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</row>
    <row r="125" spans="6:17" ht="14.25"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</row>
    <row r="126" spans="6:17" ht="14.25"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</row>
    <row r="127" spans="6:17" ht="14.25"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</row>
    <row r="128" spans="6:17" ht="14.25"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</row>
    <row r="129" spans="6:17" ht="14.25"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</row>
    <row r="130" spans="6:17" ht="14.25"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</row>
    <row r="131" spans="6:17" ht="14.25"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</row>
    <row r="132" spans="6:17" ht="14.25"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</row>
    <row r="133" spans="6:17" ht="14.25"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</row>
    <row r="134" spans="6:17" ht="14.25"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</row>
    <row r="135" spans="6:17" ht="14.25"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</row>
    <row r="136" spans="6:17" ht="14.25"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</row>
    <row r="137" spans="6:17" ht="14.25"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</row>
    <row r="138" spans="6:17" ht="14.25"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</row>
    <row r="139" spans="7:17" ht="14.25"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</row>
  </sheetData>
  <sheetProtection/>
  <mergeCells count="25">
    <mergeCell ref="A1:T1"/>
    <mergeCell ref="H3:U3"/>
    <mergeCell ref="H4:Q4"/>
    <mergeCell ref="R4:U4"/>
    <mergeCell ref="J5:K5"/>
    <mergeCell ref="N5:Q5"/>
    <mergeCell ref="A3:A6"/>
    <mergeCell ref="A8:A9"/>
    <mergeCell ref="B3:B6"/>
    <mergeCell ref="B8:B9"/>
    <mergeCell ref="C3:C6"/>
    <mergeCell ref="C8:C9"/>
    <mergeCell ref="D3:D6"/>
    <mergeCell ref="D8:D9"/>
    <mergeCell ref="E8:E9"/>
    <mergeCell ref="G3:G6"/>
    <mergeCell ref="H5:H6"/>
    <mergeCell ref="I5:I6"/>
    <mergeCell ref="L5:L6"/>
    <mergeCell ref="M5:M6"/>
    <mergeCell ref="R5:R6"/>
    <mergeCell ref="S5:S6"/>
    <mergeCell ref="T5:T6"/>
    <mergeCell ref="U5:U6"/>
    <mergeCell ref="E3:F6"/>
  </mergeCells>
  <printOptions horizontalCentered="1"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1"/>
  <sheetViews>
    <sheetView showZeros="0" workbookViewId="0" topLeftCell="A4">
      <selection activeCell="B13" sqref="B13"/>
    </sheetView>
  </sheetViews>
  <sheetFormatPr defaultColWidth="9.00390625" defaultRowHeight="14.25"/>
  <cols>
    <col min="1" max="1" width="12.875" style="0" customWidth="1"/>
    <col min="2" max="6" width="11.375" style="0" customWidth="1"/>
    <col min="7" max="8" width="10.25390625" style="0" customWidth="1"/>
    <col min="9" max="12" width="10.00390625" style="0" customWidth="1"/>
  </cols>
  <sheetData>
    <row r="1" spans="1:16" ht="5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5" ht="20.25" customHeight="1">
      <c r="A2" s="26"/>
      <c r="B2" s="26"/>
      <c r="C2" s="26"/>
      <c r="D2" s="26"/>
      <c r="E2" s="26"/>
      <c r="F2" s="26"/>
      <c r="G2" s="26"/>
      <c r="M2" s="42" t="s">
        <v>52</v>
      </c>
      <c r="N2" s="42"/>
      <c r="O2" s="42"/>
    </row>
    <row r="3" spans="1:16" ht="36" customHeight="1">
      <c r="A3" s="27" t="s">
        <v>5</v>
      </c>
      <c r="B3" s="28" t="s">
        <v>6</v>
      </c>
      <c r="C3" s="29" t="s">
        <v>7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36" customHeight="1">
      <c r="A4" s="30"/>
      <c r="B4" s="28"/>
      <c r="C4" s="29" t="s">
        <v>8</v>
      </c>
      <c r="D4" s="29"/>
      <c r="E4" s="29"/>
      <c r="F4" s="29"/>
      <c r="G4" s="29"/>
      <c r="H4" s="29"/>
      <c r="I4" s="29"/>
      <c r="J4" s="29"/>
      <c r="K4" s="29"/>
      <c r="L4" s="29"/>
      <c r="M4" s="43" t="s">
        <v>9</v>
      </c>
      <c r="N4" s="43"/>
      <c r="O4" s="43"/>
      <c r="P4" s="43"/>
    </row>
    <row r="5" spans="1:16" ht="36" customHeight="1">
      <c r="A5" s="30"/>
      <c r="B5" s="28"/>
      <c r="C5" s="29" t="s">
        <v>10</v>
      </c>
      <c r="D5" s="29" t="s">
        <v>11</v>
      </c>
      <c r="E5" s="29" t="s">
        <v>12</v>
      </c>
      <c r="F5" s="29"/>
      <c r="G5" s="29" t="s">
        <v>13</v>
      </c>
      <c r="H5" s="29" t="s">
        <v>14</v>
      </c>
      <c r="I5" s="29" t="s">
        <v>12</v>
      </c>
      <c r="J5" s="29"/>
      <c r="K5" s="29"/>
      <c r="L5" s="29"/>
      <c r="M5" s="43" t="s">
        <v>10</v>
      </c>
      <c r="N5" s="43" t="s">
        <v>15</v>
      </c>
      <c r="O5" s="43" t="s">
        <v>16</v>
      </c>
      <c r="P5" s="43" t="s">
        <v>17</v>
      </c>
    </row>
    <row r="6" spans="1:16" ht="36" customHeight="1">
      <c r="A6" s="31"/>
      <c r="B6" s="28"/>
      <c r="C6" s="29"/>
      <c r="D6" s="29"/>
      <c r="E6" s="29" t="s">
        <v>18</v>
      </c>
      <c r="F6" s="29" t="s">
        <v>19</v>
      </c>
      <c r="G6" s="29"/>
      <c r="H6" s="29"/>
      <c r="I6" s="29" t="s">
        <v>20</v>
      </c>
      <c r="J6" s="29" t="s">
        <v>21</v>
      </c>
      <c r="K6" s="29" t="s">
        <v>22</v>
      </c>
      <c r="L6" s="29" t="s">
        <v>23</v>
      </c>
      <c r="M6" s="43"/>
      <c r="N6" s="43"/>
      <c r="O6" s="43"/>
      <c r="P6" s="43"/>
    </row>
    <row r="7" spans="1:16" ht="39.75" customHeight="1">
      <c r="A7" s="32" t="s">
        <v>53</v>
      </c>
      <c r="B7" s="33">
        <f>B8</f>
        <v>32.6334</v>
      </c>
      <c r="C7" s="33">
        <f aca="true" t="shared" si="0" ref="C7:P7">C8</f>
        <v>32.4457</v>
      </c>
      <c r="D7" s="33">
        <f t="shared" si="0"/>
        <v>17.1553</v>
      </c>
      <c r="E7" s="33">
        <f t="shared" si="0"/>
        <v>13.2039</v>
      </c>
      <c r="F7" s="33">
        <f t="shared" si="0"/>
        <v>3.9514</v>
      </c>
      <c r="G7" s="33">
        <f t="shared" si="0"/>
        <v>12.7961</v>
      </c>
      <c r="H7" s="33">
        <f t="shared" si="0"/>
        <v>2.4943000000000004</v>
      </c>
      <c r="I7" s="33">
        <f t="shared" si="0"/>
        <v>1.1324999999999998</v>
      </c>
      <c r="J7" s="33">
        <f t="shared" si="0"/>
        <v>0.4007</v>
      </c>
      <c r="K7" s="33">
        <f t="shared" si="0"/>
        <v>0.9611000000000001</v>
      </c>
      <c r="L7" s="33">
        <f t="shared" si="0"/>
        <v>0</v>
      </c>
      <c r="M7" s="33">
        <f t="shared" si="0"/>
        <v>0.1877</v>
      </c>
      <c r="N7" s="33">
        <f t="shared" si="0"/>
        <v>0.1698</v>
      </c>
      <c r="O7" s="33">
        <f t="shared" si="0"/>
        <v>0.0179</v>
      </c>
      <c r="P7" s="44">
        <f t="shared" si="0"/>
        <v>0</v>
      </c>
    </row>
    <row r="8" spans="1:16" ht="39" customHeight="1">
      <c r="A8" s="32" t="s">
        <v>54</v>
      </c>
      <c r="B8" s="33">
        <f>B9+B11+B14</f>
        <v>32.6334</v>
      </c>
      <c r="C8" s="33">
        <f>D8+G8+H8</f>
        <v>32.4457</v>
      </c>
      <c r="D8" s="33">
        <f>E8+F8</f>
        <v>17.1553</v>
      </c>
      <c r="E8" s="33">
        <f aca="true" t="shared" si="1" ref="E8:P8">E9+E11+E14</f>
        <v>13.2039</v>
      </c>
      <c r="F8" s="33">
        <f t="shared" si="1"/>
        <v>3.9514</v>
      </c>
      <c r="G8" s="33">
        <f t="shared" si="1"/>
        <v>12.7961</v>
      </c>
      <c r="H8" s="33">
        <f t="shared" si="1"/>
        <v>2.4943000000000004</v>
      </c>
      <c r="I8" s="33">
        <f t="shared" si="1"/>
        <v>1.1324999999999998</v>
      </c>
      <c r="J8" s="33">
        <f t="shared" si="1"/>
        <v>0.4007</v>
      </c>
      <c r="K8" s="33">
        <f t="shared" si="1"/>
        <v>0.9611000000000001</v>
      </c>
      <c r="L8" s="33">
        <f t="shared" si="1"/>
        <v>0</v>
      </c>
      <c r="M8" s="33">
        <f t="shared" si="1"/>
        <v>0.1877</v>
      </c>
      <c r="N8" s="33">
        <f t="shared" si="1"/>
        <v>0.1698</v>
      </c>
      <c r="O8" s="33">
        <f t="shared" si="1"/>
        <v>0.0179</v>
      </c>
      <c r="P8" s="44">
        <f t="shared" si="1"/>
        <v>0</v>
      </c>
    </row>
    <row r="9" spans="1:16" ht="37.5" customHeight="1">
      <c r="A9" s="34" t="s">
        <v>55</v>
      </c>
      <c r="B9" s="35">
        <f>B10</f>
        <v>3.7672000000000003</v>
      </c>
      <c r="C9" s="36">
        <f aca="true" t="shared" si="2" ref="C9:O9">C10</f>
        <v>3.7672000000000003</v>
      </c>
      <c r="D9" s="36">
        <f t="shared" si="2"/>
        <v>2.6639</v>
      </c>
      <c r="E9" s="36">
        <f t="shared" si="2"/>
        <v>0</v>
      </c>
      <c r="F9" s="36">
        <f t="shared" si="2"/>
        <v>2.6639</v>
      </c>
      <c r="G9" s="36">
        <f t="shared" si="2"/>
        <v>0.929</v>
      </c>
      <c r="H9" s="36">
        <f t="shared" si="2"/>
        <v>0.1743</v>
      </c>
      <c r="I9" s="36">
        <f t="shared" si="2"/>
        <v>0.009</v>
      </c>
      <c r="J9" s="36">
        <f t="shared" si="2"/>
        <v>0</v>
      </c>
      <c r="K9" s="36">
        <f t="shared" si="2"/>
        <v>0.1653</v>
      </c>
      <c r="L9" s="36"/>
      <c r="M9" s="36">
        <f t="shared" si="2"/>
        <v>0</v>
      </c>
      <c r="N9" s="36">
        <f t="shared" si="2"/>
        <v>0</v>
      </c>
      <c r="O9" s="36">
        <f t="shared" si="2"/>
        <v>0</v>
      </c>
      <c r="P9" s="45"/>
    </row>
    <row r="10" spans="1:18" ht="39" customHeight="1">
      <c r="A10" s="37" t="s">
        <v>34</v>
      </c>
      <c r="B10" s="38">
        <f>C10</f>
        <v>3.7672000000000003</v>
      </c>
      <c r="C10" s="39">
        <f>D10+G10+H10</f>
        <v>3.7672000000000003</v>
      </c>
      <c r="D10" s="39">
        <f>F10</f>
        <v>2.6639</v>
      </c>
      <c r="E10" s="39"/>
      <c r="F10" s="39">
        <v>2.6639</v>
      </c>
      <c r="G10" s="39">
        <v>0.929</v>
      </c>
      <c r="H10" s="39">
        <f>I10+K10</f>
        <v>0.1743</v>
      </c>
      <c r="I10" s="39">
        <v>0.009</v>
      </c>
      <c r="J10" s="39"/>
      <c r="K10" s="39">
        <v>0.1653</v>
      </c>
      <c r="L10" s="39"/>
      <c r="M10" s="39">
        <f>N10</f>
        <v>0</v>
      </c>
      <c r="N10" s="39"/>
      <c r="O10" s="45"/>
      <c r="P10" s="45"/>
      <c r="R10">
        <f>B10*15</f>
        <v>56.508</v>
      </c>
    </row>
    <row r="11" spans="1:18" s="23" customFormat="1" ht="39.75" customHeight="1">
      <c r="A11" s="40" t="s">
        <v>56</v>
      </c>
      <c r="B11" s="35">
        <f>B12+B13</f>
        <v>27.8609</v>
      </c>
      <c r="C11" s="36">
        <f aca="true" t="shared" si="3" ref="C11:O11">C12+C13</f>
        <v>27.6732</v>
      </c>
      <c r="D11" s="36">
        <f t="shared" si="3"/>
        <v>13.4861</v>
      </c>
      <c r="E11" s="36">
        <f t="shared" si="3"/>
        <v>12.1986</v>
      </c>
      <c r="F11" s="36">
        <f t="shared" si="3"/>
        <v>1.2875</v>
      </c>
      <c r="G11" s="36">
        <f t="shared" si="3"/>
        <v>11.867099999999999</v>
      </c>
      <c r="H11" s="36">
        <f t="shared" si="3"/>
        <v>2.3200000000000003</v>
      </c>
      <c r="I11" s="36">
        <f t="shared" si="3"/>
        <v>1.1235</v>
      </c>
      <c r="J11" s="36">
        <f t="shared" si="3"/>
        <v>0.4007</v>
      </c>
      <c r="K11" s="36">
        <f t="shared" si="3"/>
        <v>0.7958000000000001</v>
      </c>
      <c r="L11" s="36"/>
      <c r="M11" s="36">
        <f t="shared" si="3"/>
        <v>0.1877</v>
      </c>
      <c r="N11" s="36">
        <f t="shared" si="3"/>
        <v>0.1698</v>
      </c>
      <c r="O11" s="36">
        <f t="shared" si="3"/>
        <v>0.0179</v>
      </c>
      <c r="P11" s="46"/>
      <c r="R11"/>
    </row>
    <row r="12" spans="1:18" ht="35.25" customHeight="1">
      <c r="A12" s="37" t="s">
        <v>40</v>
      </c>
      <c r="B12" s="38">
        <f>C12+M12</f>
        <v>26.256600000000002</v>
      </c>
      <c r="C12" s="39">
        <f>D12+G12+H12</f>
        <v>26.068900000000003</v>
      </c>
      <c r="D12" s="39">
        <f>E12+F12</f>
        <v>13.442</v>
      </c>
      <c r="E12" s="39">
        <v>12.1545</v>
      </c>
      <c r="F12" s="39">
        <v>1.2875</v>
      </c>
      <c r="G12" s="39">
        <v>10.408</v>
      </c>
      <c r="H12" s="39">
        <f>I12+J12+K12</f>
        <v>2.2189</v>
      </c>
      <c r="I12" s="39">
        <v>1.0504</v>
      </c>
      <c r="J12" s="39">
        <v>0.3784</v>
      </c>
      <c r="K12" s="39">
        <v>0.7901</v>
      </c>
      <c r="L12" s="39"/>
      <c r="M12" s="39">
        <f>N12+O12</f>
        <v>0.1877</v>
      </c>
      <c r="N12" s="39">
        <v>0.1698</v>
      </c>
      <c r="O12" s="39">
        <v>0.0179</v>
      </c>
      <c r="P12" s="45"/>
      <c r="R12">
        <f>B12*15</f>
        <v>393.84900000000005</v>
      </c>
    </row>
    <row r="13" spans="1:18" ht="39.75" customHeight="1">
      <c r="A13" s="37" t="s">
        <v>41</v>
      </c>
      <c r="B13" s="38">
        <f>C13+M13</f>
        <v>1.6043</v>
      </c>
      <c r="C13" s="39">
        <f>D13+G13+H13</f>
        <v>1.6043</v>
      </c>
      <c r="D13" s="39">
        <f>E13+F13</f>
        <v>0.0441</v>
      </c>
      <c r="E13" s="39">
        <v>0.0441</v>
      </c>
      <c r="F13" s="39"/>
      <c r="G13" s="39">
        <v>1.4591</v>
      </c>
      <c r="H13" s="39">
        <f>I13+J13+K13</f>
        <v>0.1011</v>
      </c>
      <c r="I13" s="39">
        <v>0.0731</v>
      </c>
      <c r="J13" s="39">
        <v>0.0223</v>
      </c>
      <c r="K13" s="39">
        <v>0.0057</v>
      </c>
      <c r="L13" s="39"/>
      <c r="M13" s="39"/>
      <c r="N13" s="39"/>
      <c r="O13" s="39"/>
      <c r="P13" s="45"/>
      <c r="R13">
        <f>B13*15</f>
        <v>24.064500000000002</v>
      </c>
    </row>
    <row r="14" spans="1:18" s="24" customFormat="1" ht="41.25" customHeight="1">
      <c r="A14" s="40" t="s">
        <v>57</v>
      </c>
      <c r="B14" s="36">
        <f>B15</f>
        <v>1.0053</v>
      </c>
      <c r="C14" s="36">
        <f aca="true" t="shared" si="4" ref="C14:P14">C15</f>
        <v>1.0053</v>
      </c>
      <c r="D14" s="36">
        <f t="shared" si="4"/>
        <v>1.0053</v>
      </c>
      <c r="E14" s="36">
        <f t="shared" si="4"/>
        <v>1.0053</v>
      </c>
      <c r="F14" s="36">
        <f t="shared" si="4"/>
        <v>0</v>
      </c>
      <c r="G14" s="36">
        <f t="shared" si="4"/>
        <v>0</v>
      </c>
      <c r="H14" s="36">
        <f t="shared" si="4"/>
        <v>0</v>
      </c>
      <c r="I14" s="36">
        <f t="shared" si="4"/>
        <v>0</v>
      </c>
      <c r="J14" s="36">
        <f t="shared" si="4"/>
        <v>0</v>
      </c>
      <c r="K14" s="36">
        <f t="shared" si="4"/>
        <v>0</v>
      </c>
      <c r="L14" s="36">
        <f t="shared" si="4"/>
        <v>0</v>
      </c>
      <c r="M14" s="36">
        <f t="shared" si="4"/>
        <v>0</v>
      </c>
      <c r="N14" s="36">
        <f t="shared" si="4"/>
        <v>0</v>
      </c>
      <c r="O14" s="36">
        <f t="shared" si="4"/>
        <v>0</v>
      </c>
      <c r="P14" s="36">
        <f t="shared" si="4"/>
        <v>0</v>
      </c>
      <c r="R14"/>
    </row>
    <row r="15" spans="1:18" s="24" customFormat="1" ht="37.5" customHeight="1">
      <c r="A15" s="37" t="s">
        <v>46</v>
      </c>
      <c r="B15" s="39">
        <f>C15+M15</f>
        <v>1.0053</v>
      </c>
      <c r="C15" s="39">
        <f>D15+G15+H15</f>
        <v>1.0053</v>
      </c>
      <c r="D15" s="39">
        <f>E15</f>
        <v>1.0053</v>
      </c>
      <c r="E15" s="39">
        <v>1.0053</v>
      </c>
      <c r="F15" s="39"/>
      <c r="G15" s="39"/>
      <c r="H15" s="39">
        <f>L15</f>
        <v>0</v>
      </c>
      <c r="I15" s="39"/>
      <c r="J15" s="39"/>
      <c r="K15" s="39"/>
      <c r="L15" s="39"/>
      <c r="M15" s="39">
        <f>P15</f>
        <v>0</v>
      </c>
      <c r="N15" s="39"/>
      <c r="O15" s="39"/>
      <c r="P15" s="39"/>
      <c r="R15">
        <f>B15*15</f>
        <v>15.079500000000001</v>
      </c>
    </row>
    <row r="16" spans="1:8" ht="14.25">
      <c r="A16" s="41"/>
      <c r="B16" s="41"/>
      <c r="C16" s="41"/>
      <c r="D16" s="41"/>
      <c r="E16" s="41"/>
      <c r="F16" s="41"/>
      <c r="G16" s="41"/>
      <c r="H16" s="41"/>
    </row>
    <row r="17" spans="1:8" ht="14.25">
      <c r="A17" s="41"/>
      <c r="B17" s="41"/>
      <c r="C17" s="41"/>
      <c r="D17" s="41"/>
      <c r="E17" s="41"/>
      <c r="F17" s="41"/>
      <c r="G17" s="41"/>
      <c r="H17" s="41"/>
    </row>
    <row r="18" spans="1:8" ht="14.25">
      <c r="A18" s="41"/>
      <c r="B18" s="41"/>
      <c r="C18" s="41"/>
      <c r="D18" s="41"/>
      <c r="E18" s="41"/>
      <c r="F18" s="41"/>
      <c r="G18" s="41"/>
      <c r="H18" s="41"/>
    </row>
    <row r="19" spans="1:8" ht="14.25">
      <c r="A19" s="41"/>
      <c r="B19" s="41"/>
      <c r="C19" s="41"/>
      <c r="D19" s="41"/>
      <c r="E19" s="41"/>
      <c r="F19" s="41"/>
      <c r="G19" s="41"/>
      <c r="H19" s="41"/>
    </row>
    <row r="20" spans="1:8" ht="14.25">
      <c r="A20" s="41"/>
      <c r="B20" s="41"/>
      <c r="C20" s="41"/>
      <c r="D20" s="41"/>
      <c r="E20" s="41"/>
      <c r="F20" s="41"/>
      <c r="G20" s="41"/>
      <c r="H20" s="41"/>
    </row>
    <row r="21" spans="1:8" ht="14.25">
      <c r="A21" s="41"/>
      <c r="B21" s="41"/>
      <c r="C21" s="41"/>
      <c r="D21" s="41"/>
      <c r="E21" s="41"/>
      <c r="F21" s="41"/>
      <c r="G21" s="41"/>
      <c r="H21" s="41"/>
    </row>
    <row r="22" spans="1:8" ht="14.25">
      <c r="A22" s="41"/>
      <c r="B22" s="41"/>
      <c r="C22" s="41"/>
      <c r="D22" s="41"/>
      <c r="E22" s="41"/>
      <c r="F22" s="41"/>
      <c r="G22" s="41"/>
      <c r="H22" s="41"/>
    </row>
    <row r="23" spans="1:8" ht="14.25">
      <c r="A23" s="41"/>
      <c r="B23" s="41"/>
      <c r="C23" s="41"/>
      <c r="D23" s="41"/>
      <c r="E23" s="41"/>
      <c r="F23" s="41"/>
      <c r="G23" s="41"/>
      <c r="H23" s="41"/>
    </row>
    <row r="24" spans="1:8" ht="14.25">
      <c r="A24" s="41"/>
      <c r="B24" s="41"/>
      <c r="C24" s="41"/>
      <c r="D24" s="41"/>
      <c r="E24" s="41"/>
      <c r="F24" s="41"/>
      <c r="G24" s="41"/>
      <c r="H24" s="41"/>
    </row>
    <row r="25" spans="1:8" ht="14.25">
      <c r="A25" s="41"/>
      <c r="B25" s="41"/>
      <c r="C25" s="41"/>
      <c r="D25" s="41"/>
      <c r="E25" s="41"/>
      <c r="F25" s="41"/>
      <c r="G25" s="41"/>
      <c r="H25" s="41"/>
    </row>
    <row r="26" spans="1:8" ht="14.25">
      <c r="A26" s="41"/>
      <c r="B26" s="41"/>
      <c r="C26" s="41"/>
      <c r="D26" s="41"/>
      <c r="E26" s="41"/>
      <c r="F26" s="41"/>
      <c r="G26" s="41"/>
      <c r="H26" s="41"/>
    </row>
    <row r="27" spans="1:8" ht="14.25">
      <c r="A27" s="41"/>
      <c r="B27" s="41"/>
      <c r="C27" s="41"/>
      <c r="D27" s="41"/>
      <c r="E27" s="41"/>
      <c r="F27" s="41"/>
      <c r="G27" s="41"/>
      <c r="H27" s="41"/>
    </row>
    <row r="28" spans="1:8" ht="14.25">
      <c r="A28" s="41"/>
      <c r="B28" s="41"/>
      <c r="C28" s="41"/>
      <c r="D28" s="41"/>
      <c r="E28" s="41"/>
      <c r="F28" s="41"/>
      <c r="G28" s="41"/>
      <c r="H28" s="41"/>
    </row>
    <row r="29" spans="1:8" ht="14.25">
      <c r="A29" s="41"/>
      <c r="B29" s="41"/>
      <c r="C29" s="41"/>
      <c r="D29" s="41"/>
      <c r="E29" s="41"/>
      <c r="F29" s="41"/>
      <c r="G29" s="41"/>
      <c r="H29" s="41"/>
    </row>
    <row r="30" spans="1:8" ht="14.25">
      <c r="A30" s="41"/>
      <c r="B30" s="41"/>
      <c r="C30" s="41"/>
      <c r="D30" s="41"/>
      <c r="E30" s="41"/>
      <c r="F30" s="41"/>
      <c r="G30" s="41"/>
      <c r="H30" s="41"/>
    </row>
    <row r="31" spans="1:8" ht="14.25">
      <c r="A31" s="41"/>
      <c r="B31" s="41"/>
      <c r="C31" s="41"/>
      <c r="D31" s="41"/>
      <c r="E31" s="41"/>
      <c r="F31" s="41"/>
      <c r="G31" s="41"/>
      <c r="H31" s="41"/>
    </row>
    <row r="32" spans="1:8" ht="14.25">
      <c r="A32" s="41"/>
      <c r="B32" s="41"/>
      <c r="C32" s="41"/>
      <c r="D32" s="41"/>
      <c r="E32" s="41"/>
      <c r="F32" s="41"/>
      <c r="G32" s="41"/>
      <c r="H32" s="41"/>
    </row>
    <row r="33" spans="1:8" ht="14.25">
      <c r="A33" s="41"/>
      <c r="B33" s="41"/>
      <c r="C33" s="41"/>
      <c r="D33" s="41"/>
      <c r="E33" s="41"/>
      <c r="F33" s="41"/>
      <c r="G33" s="41"/>
      <c r="H33" s="41"/>
    </row>
    <row r="34" spans="1:8" ht="14.25">
      <c r="A34" s="41"/>
      <c r="B34" s="41"/>
      <c r="C34" s="41"/>
      <c r="D34" s="41"/>
      <c r="E34" s="41"/>
      <c r="F34" s="41"/>
      <c r="G34" s="41"/>
      <c r="H34" s="41"/>
    </row>
    <row r="35" spans="1:8" ht="14.25">
      <c r="A35" s="41"/>
      <c r="B35" s="41"/>
      <c r="C35" s="41"/>
      <c r="D35" s="41"/>
      <c r="E35" s="41"/>
      <c r="F35" s="41"/>
      <c r="G35" s="41"/>
      <c r="H35" s="41"/>
    </row>
    <row r="36" spans="1:8" ht="14.25">
      <c r="A36" s="41"/>
      <c r="B36" s="41"/>
      <c r="C36" s="41"/>
      <c r="D36" s="41"/>
      <c r="E36" s="41"/>
      <c r="F36" s="41"/>
      <c r="G36" s="41"/>
      <c r="H36" s="41"/>
    </row>
    <row r="37" spans="1:8" ht="14.25">
      <c r="A37" s="41"/>
      <c r="B37" s="41"/>
      <c r="C37" s="41"/>
      <c r="D37" s="41"/>
      <c r="E37" s="41"/>
      <c r="F37" s="41"/>
      <c r="G37" s="41"/>
      <c r="H37" s="41"/>
    </row>
    <row r="38" spans="1:8" ht="14.25">
      <c r="A38" s="41"/>
      <c r="B38" s="41"/>
      <c r="C38" s="41"/>
      <c r="D38" s="41"/>
      <c r="E38" s="41"/>
      <c r="F38" s="41"/>
      <c r="G38" s="41"/>
      <c r="H38" s="41"/>
    </row>
    <row r="39" spans="1:8" ht="14.25">
      <c r="A39" s="41"/>
      <c r="B39" s="41"/>
      <c r="C39" s="41"/>
      <c r="D39" s="41"/>
      <c r="E39" s="41"/>
      <c r="F39" s="41"/>
      <c r="G39" s="41"/>
      <c r="H39" s="41"/>
    </row>
    <row r="40" spans="1:8" ht="14.25">
      <c r="A40" s="41"/>
      <c r="B40" s="41"/>
      <c r="C40" s="41"/>
      <c r="D40" s="41"/>
      <c r="E40" s="41"/>
      <c r="F40" s="41"/>
      <c r="G40" s="41"/>
      <c r="H40" s="41"/>
    </row>
    <row r="41" spans="1:8" ht="14.25">
      <c r="A41" s="41"/>
      <c r="B41" s="41"/>
      <c r="C41" s="41"/>
      <c r="D41" s="41"/>
      <c r="E41" s="41"/>
      <c r="F41" s="41"/>
      <c r="G41" s="41"/>
      <c r="H41" s="41"/>
    </row>
    <row r="42" spans="1:8" ht="14.25">
      <c r="A42" s="41"/>
      <c r="B42" s="41"/>
      <c r="C42" s="41"/>
      <c r="D42" s="41"/>
      <c r="E42" s="41"/>
      <c r="F42" s="41"/>
      <c r="G42" s="41"/>
      <c r="H42" s="41"/>
    </row>
    <row r="43" spans="1:8" ht="14.25">
      <c r="A43" s="41"/>
      <c r="B43" s="41"/>
      <c r="C43" s="41"/>
      <c r="D43" s="41"/>
      <c r="E43" s="41"/>
      <c r="F43" s="41"/>
      <c r="G43" s="41"/>
      <c r="H43" s="41"/>
    </row>
    <row r="44" spans="1:8" ht="14.25">
      <c r="A44" s="41"/>
      <c r="B44" s="41"/>
      <c r="C44" s="41"/>
      <c r="D44" s="41"/>
      <c r="E44" s="41"/>
      <c r="F44" s="41"/>
      <c r="G44" s="41"/>
      <c r="H44" s="41"/>
    </row>
    <row r="45" spans="1:8" ht="14.25">
      <c r="A45" s="41"/>
      <c r="B45" s="41"/>
      <c r="C45" s="41"/>
      <c r="D45" s="41"/>
      <c r="E45" s="41"/>
      <c r="F45" s="41"/>
      <c r="G45" s="41"/>
      <c r="H45" s="41"/>
    </row>
    <row r="46" spans="1:8" ht="14.25">
      <c r="A46" s="41"/>
      <c r="B46" s="41"/>
      <c r="C46" s="41"/>
      <c r="D46" s="41"/>
      <c r="E46" s="41"/>
      <c r="F46" s="41"/>
      <c r="G46" s="41"/>
      <c r="H46" s="41"/>
    </row>
    <row r="47" spans="1:8" ht="14.25">
      <c r="A47" s="41"/>
      <c r="B47" s="41"/>
      <c r="C47" s="41"/>
      <c r="D47" s="41"/>
      <c r="E47" s="41"/>
      <c r="F47" s="41"/>
      <c r="G47" s="41"/>
      <c r="H47" s="41"/>
    </row>
    <row r="48" spans="1:8" ht="14.25">
      <c r="A48" s="41"/>
      <c r="B48" s="41"/>
      <c r="C48" s="41"/>
      <c r="D48" s="41"/>
      <c r="E48" s="41"/>
      <c r="F48" s="41"/>
      <c r="G48" s="41"/>
      <c r="H48" s="41"/>
    </row>
    <row r="49" spans="1:8" ht="14.25">
      <c r="A49" s="41"/>
      <c r="B49" s="41"/>
      <c r="C49" s="41"/>
      <c r="D49" s="41"/>
      <c r="E49" s="41"/>
      <c r="F49" s="41"/>
      <c r="G49" s="41"/>
      <c r="H49" s="41"/>
    </row>
    <row r="50" spans="1:8" ht="14.25">
      <c r="A50" s="41"/>
      <c r="B50" s="41"/>
      <c r="C50" s="41"/>
      <c r="D50" s="41"/>
      <c r="E50" s="41"/>
      <c r="F50" s="41"/>
      <c r="G50" s="41"/>
      <c r="H50" s="41"/>
    </row>
    <row r="51" spans="1:8" ht="14.25">
      <c r="A51" s="41"/>
      <c r="B51" s="41"/>
      <c r="C51" s="41"/>
      <c r="D51" s="41"/>
      <c r="E51" s="41"/>
      <c r="F51" s="41"/>
      <c r="G51" s="41"/>
      <c r="H51" s="41"/>
    </row>
    <row r="52" spans="1:8" ht="14.25">
      <c r="A52" s="41"/>
      <c r="B52" s="41"/>
      <c r="C52" s="41"/>
      <c r="D52" s="41"/>
      <c r="E52" s="41"/>
      <c r="F52" s="41"/>
      <c r="G52" s="41"/>
      <c r="H52" s="41"/>
    </row>
    <row r="53" spans="1:8" ht="14.25">
      <c r="A53" s="41"/>
      <c r="B53" s="41"/>
      <c r="C53" s="41"/>
      <c r="D53" s="41"/>
      <c r="E53" s="41"/>
      <c r="F53" s="41"/>
      <c r="G53" s="41"/>
      <c r="H53" s="41"/>
    </row>
    <row r="54" spans="1:8" ht="14.25">
      <c r="A54" s="41"/>
      <c r="B54" s="41"/>
      <c r="C54" s="41"/>
      <c r="D54" s="41"/>
      <c r="E54" s="41"/>
      <c r="F54" s="41"/>
      <c r="G54" s="41"/>
      <c r="H54" s="41"/>
    </row>
    <row r="55" spans="1:8" ht="14.25">
      <c r="A55" s="41"/>
      <c r="B55" s="41"/>
      <c r="C55" s="41"/>
      <c r="D55" s="41"/>
      <c r="E55" s="41"/>
      <c r="F55" s="41"/>
      <c r="G55" s="41"/>
      <c r="H55" s="41"/>
    </row>
    <row r="56" spans="1:8" ht="14.25">
      <c r="A56" s="41"/>
      <c r="B56" s="41"/>
      <c r="C56" s="41"/>
      <c r="D56" s="41"/>
      <c r="E56" s="41"/>
      <c r="F56" s="41"/>
      <c r="G56" s="41"/>
      <c r="H56" s="41"/>
    </row>
    <row r="57" spans="1:8" ht="14.25">
      <c r="A57" s="41"/>
      <c r="B57" s="41"/>
      <c r="C57" s="41"/>
      <c r="D57" s="41"/>
      <c r="E57" s="41"/>
      <c r="F57" s="41"/>
      <c r="G57" s="41"/>
      <c r="H57" s="41"/>
    </row>
    <row r="58" spans="1:8" ht="14.25">
      <c r="A58" s="41"/>
      <c r="B58" s="41"/>
      <c r="C58" s="41"/>
      <c r="D58" s="41"/>
      <c r="E58" s="41"/>
      <c r="F58" s="41"/>
      <c r="G58" s="41"/>
      <c r="H58" s="41"/>
    </row>
    <row r="59" spans="1:8" ht="14.25">
      <c r="A59" s="41"/>
      <c r="B59" s="41"/>
      <c r="C59" s="41"/>
      <c r="D59" s="41"/>
      <c r="E59" s="41"/>
      <c r="F59" s="41"/>
      <c r="G59" s="41"/>
      <c r="H59" s="41"/>
    </row>
    <row r="60" spans="1:8" ht="14.25">
      <c r="A60" s="41"/>
      <c r="B60" s="41"/>
      <c r="C60" s="41"/>
      <c r="D60" s="41"/>
      <c r="E60" s="41"/>
      <c r="F60" s="41"/>
      <c r="G60" s="41"/>
      <c r="H60" s="41"/>
    </row>
    <row r="61" spans="1:8" ht="14.25">
      <c r="A61" s="41"/>
      <c r="B61" s="41"/>
      <c r="C61" s="41"/>
      <c r="D61" s="41"/>
      <c r="E61" s="41"/>
      <c r="F61" s="41"/>
      <c r="G61" s="41"/>
      <c r="H61" s="41"/>
    </row>
    <row r="62" spans="1:8" ht="14.25">
      <c r="A62" s="41"/>
      <c r="B62" s="41"/>
      <c r="C62" s="41"/>
      <c r="D62" s="41"/>
      <c r="E62" s="41"/>
      <c r="F62" s="41"/>
      <c r="G62" s="41"/>
      <c r="H62" s="41"/>
    </row>
    <row r="63" spans="1:8" ht="14.25">
      <c r="A63" s="41"/>
      <c r="B63" s="41"/>
      <c r="C63" s="41"/>
      <c r="D63" s="41"/>
      <c r="E63" s="41"/>
      <c r="F63" s="41"/>
      <c r="G63" s="41"/>
      <c r="H63" s="41"/>
    </row>
    <row r="64" spans="1:8" ht="14.25">
      <c r="A64" s="41"/>
      <c r="B64" s="41"/>
      <c r="C64" s="41"/>
      <c r="D64" s="41"/>
      <c r="E64" s="41"/>
      <c r="F64" s="41"/>
      <c r="G64" s="41"/>
      <c r="H64" s="41"/>
    </row>
    <row r="65" spans="1:8" ht="14.25">
      <c r="A65" s="41"/>
      <c r="B65" s="41"/>
      <c r="C65" s="41"/>
      <c r="D65" s="41"/>
      <c r="E65" s="41"/>
      <c r="F65" s="41"/>
      <c r="G65" s="41"/>
      <c r="H65" s="41"/>
    </row>
    <row r="66" spans="1:8" ht="14.25">
      <c r="A66" s="41"/>
      <c r="B66" s="41"/>
      <c r="C66" s="41"/>
      <c r="D66" s="41"/>
      <c r="E66" s="41"/>
      <c r="F66" s="41"/>
      <c r="G66" s="41"/>
      <c r="H66" s="41"/>
    </row>
    <row r="67" spans="1:8" ht="14.25">
      <c r="A67" s="41"/>
      <c r="B67" s="41"/>
      <c r="C67" s="41"/>
      <c r="D67" s="41"/>
      <c r="E67" s="41"/>
      <c r="F67" s="41"/>
      <c r="G67" s="41"/>
      <c r="H67" s="41"/>
    </row>
    <row r="68" spans="1:8" ht="14.25">
      <c r="A68" s="41"/>
      <c r="B68" s="41"/>
      <c r="C68" s="41"/>
      <c r="D68" s="41"/>
      <c r="E68" s="41"/>
      <c r="F68" s="41"/>
      <c r="G68" s="41"/>
      <c r="H68" s="41"/>
    </row>
    <row r="69" spans="1:8" ht="14.25">
      <c r="A69" s="41"/>
      <c r="B69" s="41"/>
      <c r="C69" s="41"/>
      <c r="D69" s="41"/>
      <c r="E69" s="41"/>
      <c r="F69" s="41"/>
      <c r="G69" s="41"/>
      <c r="H69" s="41"/>
    </row>
    <row r="70" spans="1:8" ht="14.25">
      <c r="A70" s="41"/>
      <c r="B70" s="41"/>
      <c r="C70" s="41"/>
      <c r="D70" s="41"/>
      <c r="E70" s="41"/>
      <c r="F70" s="41"/>
      <c r="G70" s="41"/>
      <c r="H70" s="41"/>
    </row>
    <row r="71" spans="1:8" ht="14.25">
      <c r="A71" s="41"/>
      <c r="B71" s="41"/>
      <c r="C71" s="41"/>
      <c r="D71" s="41"/>
      <c r="E71" s="41"/>
      <c r="F71" s="41"/>
      <c r="G71" s="41"/>
      <c r="H71" s="41"/>
    </row>
    <row r="72" spans="1:8" ht="14.25">
      <c r="A72" s="41"/>
      <c r="B72" s="41"/>
      <c r="C72" s="41"/>
      <c r="D72" s="41"/>
      <c r="E72" s="41"/>
      <c r="F72" s="41"/>
      <c r="G72" s="41"/>
      <c r="H72" s="41"/>
    </row>
    <row r="73" spans="1:8" ht="14.25">
      <c r="A73" s="41"/>
      <c r="B73" s="41"/>
      <c r="C73" s="41"/>
      <c r="D73" s="41"/>
      <c r="E73" s="41"/>
      <c r="F73" s="41"/>
      <c r="G73" s="41"/>
      <c r="H73" s="41"/>
    </row>
    <row r="74" spans="1:8" ht="14.25">
      <c r="A74" s="41"/>
      <c r="B74" s="41"/>
      <c r="C74" s="41"/>
      <c r="D74" s="41"/>
      <c r="E74" s="41"/>
      <c r="F74" s="41"/>
      <c r="G74" s="41"/>
      <c r="H74" s="41"/>
    </row>
    <row r="75" spans="1:8" ht="14.25">
      <c r="A75" s="41"/>
      <c r="B75" s="41"/>
      <c r="C75" s="41"/>
      <c r="D75" s="41"/>
      <c r="E75" s="41"/>
      <c r="F75" s="41"/>
      <c r="G75" s="41"/>
      <c r="H75" s="41"/>
    </row>
    <row r="76" spans="1:8" ht="14.25">
      <c r="A76" s="41"/>
      <c r="B76" s="41"/>
      <c r="C76" s="41"/>
      <c r="D76" s="41"/>
      <c r="E76" s="41"/>
      <c r="F76" s="41"/>
      <c r="G76" s="41"/>
      <c r="H76" s="41"/>
    </row>
    <row r="77" spans="1:8" ht="14.25">
      <c r="A77" s="41"/>
      <c r="B77" s="41"/>
      <c r="C77" s="41"/>
      <c r="D77" s="41"/>
      <c r="E77" s="41"/>
      <c r="F77" s="41"/>
      <c r="G77" s="41"/>
      <c r="H77" s="41"/>
    </row>
    <row r="78" spans="1:8" ht="14.25">
      <c r="A78" s="41"/>
      <c r="B78" s="41"/>
      <c r="C78" s="41"/>
      <c r="D78" s="41"/>
      <c r="E78" s="41"/>
      <c r="F78" s="41"/>
      <c r="G78" s="41"/>
      <c r="H78" s="41"/>
    </row>
    <row r="79" spans="1:8" ht="14.25">
      <c r="A79" s="41"/>
      <c r="B79" s="41"/>
      <c r="C79" s="41"/>
      <c r="D79" s="41"/>
      <c r="E79" s="41"/>
      <c r="F79" s="41"/>
      <c r="G79" s="41"/>
      <c r="H79" s="41"/>
    </row>
    <row r="80" spans="1:8" ht="14.25">
      <c r="A80" s="41"/>
      <c r="B80" s="41"/>
      <c r="C80" s="41"/>
      <c r="D80" s="41"/>
      <c r="E80" s="41"/>
      <c r="F80" s="41"/>
      <c r="G80" s="41"/>
      <c r="H80" s="41"/>
    </row>
    <row r="81" spans="1:8" ht="14.25">
      <c r="A81" s="41"/>
      <c r="B81" s="41"/>
      <c r="C81" s="41"/>
      <c r="D81" s="41"/>
      <c r="E81" s="41"/>
      <c r="F81" s="41"/>
      <c r="G81" s="41"/>
      <c r="H81" s="41"/>
    </row>
    <row r="82" spans="1:8" ht="14.25">
      <c r="A82" s="41"/>
      <c r="B82" s="41"/>
      <c r="C82" s="41"/>
      <c r="D82" s="41"/>
      <c r="E82" s="41"/>
      <c r="F82" s="41"/>
      <c r="G82" s="41"/>
      <c r="H82" s="41"/>
    </row>
    <row r="83" spans="1:8" ht="14.25">
      <c r="A83" s="41"/>
      <c r="B83" s="41"/>
      <c r="C83" s="41"/>
      <c r="D83" s="41"/>
      <c r="E83" s="41"/>
      <c r="F83" s="41"/>
      <c r="G83" s="41"/>
      <c r="H83" s="41"/>
    </row>
    <row r="84" spans="1:8" ht="14.25">
      <c r="A84" s="41"/>
      <c r="B84" s="41"/>
      <c r="C84" s="41"/>
      <c r="D84" s="41"/>
      <c r="E84" s="41"/>
      <c r="F84" s="41"/>
      <c r="G84" s="41"/>
      <c r="H84" s="41"/>
    </row>
    <row r="85" spans="1:8" ht="14.25">
      <c r="A85" s="41"/>
      <c r="B85" s="41"/>
      <c r="C85" s="41"/>
      <c r="D85" s="41"/>
      <c r="E85" s="41"/>
      <c r="F85" s="41"/>
      <c r="G85" s="41"/>
      <c r="H85" s="41"/>
    </row>
    <row r="86" spans="1:8" ht="14.25">
      <c r="A86" s="41"/>
      <c r="B86" s="41"/>
      <c r="C86" s="41"/>
      <c r="D86" s="41"/>
      <c r="E86" s="41"/>
      <c r="F86" s="41"/>
      <c r="G86" s="41"/>
      <c r="H86" s="41"/>
    </row>
    <row r="87" spans="1:8" ht="14.25">
      <c r="A87" s="41"/>
      <c r="B87" s="41"/>
      <c r="C87" s="41"/>
      <c r="D87" s="41"/>
      <c r="E87" s="41"/>
      <c r="F87" s="41"/>
      <c r="G87" s="41"/>
      <c r="H87" s="41"/>
    </row>
    <row r="88" spans="1:8" ht="14.25">
      <c r="A88" s="41"/>
      <c r="B88" s="41"/>
      <c r="C88" s="41"/>
      <c r="D88" s="41"/>
      <c r="E88" s="41"/>
      <c r="F88" s="41"/>
      <c r="G88" s="41"/>
      <c r="H88" s="41"/>
    </row>
    <row r="89" spans="1:8" ht="14.25">
      <c r="A89" s="41"/>
      <c r="B89" s="41"/>
      <c r="C89" s="41"/>
      <c r="D89" s="41"/>
      <c r="E89" s="41"/>
      <c r="F89" s="41"/>
      <c r="G89" s="41"/>
      <c r="H89" s="41"/>
    </row>
    <row r="90" spans="1:8" ht="14.25">
      <c r="A90" s="41"/>
      <c r="B90" s="41"/>
      <c r="C90" s="41"/>
      <c r="D90" s="41"/>
      <c r="E90" s="41"/>
      <c r="F90" s="41"/>
      <c r="G90" s="41"/>
      <c r="H90" s="41"/>
    </row>
    <row r="91" spans="1:8" ht="14.25">
      <c r="A91" s="41"/>
      <c r="B91" s="41"/>
      <c r="C91" s="41"/>
      <c r="D91" s="41"/>
      <c r="E91" s="41"/>
      <c r="F91" s="41"/>
      <c r="G91" s="41"/>
      <c r="H91" s="41"/>
    </row>
    <row r="92" spans="1:8" ht="14.25">
      <c r="A92" s="41"/>
      <c r="B92" s="41"/>
      <c r="C92" s="41"/>
      <c r="D92" s="41"/>
      <c r="E92" s="41"/>
      <c r="F92" s="41"/>
      <c r="G92" s="41"/>
      <c r="H92" s="41"/>
    </row>
    <row r="93" spans="1:8" ht="14.25">
      <c r="A93" s="41"/>
      <c r="B93" s="41"/>
      <c r="C93" s="41"/>
      <c r="D93" s="41"/>
      <c r="E93" s="41"/>
      <c r="F93" s="41"/>
      <c r="G93" s="41"/>
      <c r="H93" s="41"/>
    </row>
    <row r="94" spans="1:8" ht="14.25">
      <c r="A94" s="41"/>
      <c r="B94" s="41"/>
      <c r="C94" s="41"/>
      <c r="D94" s="41"/>
      <c r="E94" s="41"/>
      <c r="F94" s="41"/>
      <c r="G94" s="41"/>
      <c r="H94" s="41"/>
    </row>
    <row r="95" spans="1:8" ht="14.25">
      <c r="A95" s="41"/>
      <c r="B95" s="41"/>
      <c r="C95" s="41"/>
      <c r="D95" s="41"/>
      <c r="E95" s="41"/>
      <c r="F95" s="41"/>
      <c r="G95" s="41"/>
      <c r="H95" s="41"/>
    </row>
    <row r="96" spans="1:8" ht="14.25">
      <c r="A96" s="41"/>
      <c r="B96" s="41"/>
      <c r="C96" s="41"/>
      <c r="D96" s="41"/>
      <c r="E96" s="41"/>
      <c r="F96" s="41"/>
      <c r="G96" s="41"/>
      <c r="H96" s="41"/>
    </row>
    <row r="97" spans="1:8" ht="14.25">
      <c r="A97" s="41"/>
      <c r="B97" s="41"/>
      <c r="C97" s="41"/>
      <c r="D97" s="41"/>
      <c r="E97" s="41"/>
      <c r="F97" s="41"/>
      <c r="G97" s="41"/>
      <c r="H97" s="41"/>
    </row>
    <row r="98" spans="1:8" ht="14.25">
      <c r="A98" s="41"/>
      <c r="B98" s="41"/>
      <c r="C98" s="41"/>
      <c r="D98" s="41"/>
      <c r="E98" s="41"/>
      <c r="F98" s="41"/>
      <c r="G98" s="41"/>
      <c r="H98" s="41"/>
    </row>
    <row r="99" spans="1:8" ht="14.25">
      <c r="A99" s="41"/>
      <c r="B99" s="41"/>
      <c r="C99" s="41"/>
      <c r="D99" s="41"/>
      <c r="E99" s="41"/>
      <c r="F99" s="41"/>
      <c r="G99" s="41"/>
      <c r="H99" s="41"/>
    </row>
    <row r="100" spans="1:8" ht="14.25">
      <c r="A100" s="41"/>
      <c r="B100" s="41"/>
      <c r="C100" s="41"/>
      <c r="D100" s="41"/>
      <c r="E100" s="41"/>
      <c r="F100" s="41"/>
      <c r="G100" s="41"/>
      <c r="H100" s="41"/>
    </row>
    <row r="101" spans="1:8" ht="14.25">
      <c r="A101" s="41"/>
      <c r="B101" s="41"/>
      <c r="C101" s="41"/>
      <c r="D101" s="41"/>
      <c r="E101" s="41"/>
      <c r="F101" s="41"/>
      <c r="G101" s="41"/>
      <c r="H101" s="41"/>
    </row>
    <row r="102" spans="1:8" ht="14.25">
      <c r="A102" s="41"/>
      <c r="B102" s="41"/>
      <c r="C102" s="41"/>
      <c r="D102" s="41"/>
      <c r="E102" s="41"/>
      <c r="F102" s="41"/>
      <c r="G102" s="41"/>
      <c r="H102" s="41"/>
    </row>
    <row r="103" spans="1:8" ht="14.25">
      <c r="A103" s="41"/>
      <c r="B103" s="41"/>
      <c r="C103" s="41"/>
      <c r="D103" s="41"/>
      <c r="E103" s="41"/>
      <c r="F103" s="41"/>
      <c r="G103" s="41"/>
      <c r="H103" s="41"/>
    </row>
    <row r="104" spans="1:8" ht="14.25">
      <c r="A104" s="41"/>
      <c r="B104" s="41"/>
      <c r="C104" s="41"/>
      <c r="D104" s="41"/>
      <c r="E104" s="41"/>
      <c r="F104" s="41"/>
      <c r="G104" s="41"/>
      <c r="H104" s="41"/>
    </row>
    <row r="105" spans="1:8" ht="14.25">
      <c r="A105" s="41"/>
      <c r="B105" s="41"/>
      <c r="C105" s="41"/>
      <c r="D105" s="41"/>
      <c r="E105" s="41"/>
      <c r="F105" s="41"/>
      <c r="G105" s="41"/>
      <c r="H105" s="41"/>
    </row>
    <row r="106" spans="1:8" ht="14.25">
      <c r="A106" s="41"/>
      <c r="B106" s="41"/>
      <c r="C106" s="41"/>
      <c r="D106" s="41"/>
      <c r="E106" s="41"/>
      <c r="F106" s="41"/>
      <c r="G106" s="41"/>
      <c r="H106" s="41"/>
    </row>
    <row r="107" spans="1:8" ht="14.25">
      <c r="A107" s="41"/>
      <c r="B107" s="41"/>
      <c r="C107" s="41"/>
      <c r="D107" s="41"/>
      <c r="E107" s="41"/>
      <c r="F107" s="41"/>
      <c r="G107" s="41"/>
      <c r="H107" s="41"/>
    </row>
    <row r="108" spans="1:8" ht="14.25">
      <c r="A108" s="41"/>
      <c r="B108" s="41"/>
      <c r="C108" s="41"/>
      <c r="D108" s="41"/>
      <c r="E108" s="41"/>
      <c r="F108" s="41"/>
      <c r="G108" s="41"/>
      <c r="H108" s="41"/>
    </row>
    <row r="109" spans="1:8" ht="14.25">
      <c r="A109" s="41"/>
      <c r="B109" s="41"/>
      <c r="C109" s="41"/>
      <c r="D109" s="41"/>
      <c r="E109" s="41"/>
      <c r="F109" s="41"/>
      <c r="G109" s="41"/>
      <c r="H109" s="41"/>
    </row>
    <row r="110" spans="1:8" ht="14.25">
      <c r="A110" s="41"/>
      <c r="B110" s="41"/>
      <c r="C110" s="41"/>
      <c r="D110" s="41"/>
      <c r="E110" s="41"/>
      <c r="F110" s="41"/>
      <c r="G110" s="41"/>
      <c r="H110" s="41"/>
    </row>
    <row r="111" spans="1:8" ht="14.25">
      <c r="A111" s="41"/>
      <c r="B111" s="41"/>
      <c r="C111" s="41"/>
      <c r="D111" s="41"/>
      <c r="E111" s="41"/>
      <c r="F111" s="41"/>
      <c r="G111" s="41"/>
      <c r="H111" s="41"/>
    </row>
    <row r="112" spans="1:8" ht="14.25">
      <c r="A112" s="41"/>
      <c r="B112" s="41"/>
      <c r="C112" s="41"/>
      <c r="D112" s="41"/>
      <c r="E112" s="41"/>
      <c r="F112" s="41"/>
      <c r="G112" s="41"/>
      <c r="H112" s="41"/>
    </row>
    <row r="113" spans="1:8" ht="14.25">
      <c r="A113" s="41"/>
      <c r="B113" s="41"/>
      <c r="C113" s="41"/>
      <c r="D113" s="41"/>
      <c r="E113" s="41"/>
      <c r="F113" s="41"/>
      <c r="G113" s="41"/>
      <c r="H113" s="41"/>
    </row>
    <row r="114" spans="1:8" ht="14.25">
      <c r="A114" s="41"/>
      <c r="B114" s="41"/>
      <c r="C114" s="41"/>
      <c r="D114" s="41"/>
      <c r="E114" s="41"/>
      <c r="F114" s="41"/>
      <c r="G114" s="41"/>
      <c r="H114" s="41"/>
    </row>
    <row r="115" spans="1:8" ht="14.25">
      <c r="A115" s="41"/>
      <c r="B115" s="41"/>
      <c r="C115" s="41"/>
      <c r="D115" s="41"/>
      <c r="E115" s="41"/>
      <c r="F115" s="41"/>
      <c r="G115" s="41"/>
      <c r="H115" s="41"/>
    </row>
    <row r="116" spans="1:8" ht="14.25">
      <c r="A116" s="41"/>
      <c r="B116" s="41"/>
      <c r="C116" s="41"/>
      <c r="D116" s="41"/>
      <c r="E116" s="41"/>
      <c r="F116" s="41"/>
      <c r="G116" s="41"/>
      <c r="H116" s="41"/>
    </row>
    <row r="117" spans="1:8" ht="14.25">
      <c r="A117" s="41"/>
      <c r="B117" s="41"/>
      <c r="C117" s="41"/>
      <c r="D117" s="41"/>
      <c r="E117" s="41"/>
      <c r="F117" s="41"/>
      <c r="G117" s="41"/>
      <c r="H117" s="41"/>
    </row>
    <row r="118" spans="1:8" ht="14.25">
      <c r="A118" s="41"/>
      <c r="B118" s="41"/>
      <c r="C118" s="41"/>
      <c r="D118" s="41"/>
      <c r="E118" s="41"/>
      <c r="F118" s="41"/>
      <c r="G118" s="41"/>
      <c r="H118" s="41"/>
    </row>
    <row r="119" spans="1:8" ht="14.25">
      <c r="A119" s="41"/>
      <c r="B119" s="41"/>
      <c r="C119" s="41"/>
      <c r="D119" s="41"/>
      <c r="E119" s="41"/>
      <c r="F119" s="41"/>
      <c r="G119" s="41"/>
      <c r="H119" s="41"/>
    </row>
    <row r="120" spans="1:8" ht="14.25">
      <c r="A120" s="41"/>
      <c r="B120" s="41"/>
      <c r="C120" s="41"/>
      <c r="D120" s="41"/>
      <c r="E120" s="41"/>
      <c r="F120" s="41"/>
      <c r="G120" s="41"/>
      <c r="H120" s="41"/>
    </row>
    <row r="121" spans="1:8" ht="14.25">
      <c r="A121" s="41"/>
      <c r="B121" s="41"/>
      <c r="C121" s="41"/>
      <c r="D121" s="41"/>
      <c r="E121" s="41"/>
      <c r="F121" s="41"/>
      <c r="G121" s="41"/>
      <c r="H121" s="41"/>
    </row>
    <row r="122" spans="1:8" ht="14.25">
      <c r="A122" s="41"/>
      <c r="B122" s="41"/>
      <c r="C122" s="41"/>
      <c r="D122" s="41"/>
      <c r="E122" s="41"/>
      <c r="F122" s="41"/>
      <c r="G122" s="41"/>
      <c r="H122" s="41"/>
    </row>
    <row r="123" spans="1:8" ht="14.25">
      <c r="A123" s="41"/>
      <c r="B123" s="41"/>
      <c r="C123" s="41"/>
      <c r="D123" s="41"/>
      <c r="E123" s="41"/>
      <c r="F123" s="41"/>
      <c r="G123" s="41"/>
      <c r="H123" s="41"/>
    </row>
    <row r="124" spans="1:8" ht="14.25">
      <c r="A124" s="41"/>
      <c r="B124" s="41"/>
      <c r="C124" s="41"/>
      <c r="D124" s="41"/>
      <c r="E124" s="41"/>
      <c r="F124" s="41"/>
      <c r="G124" s="41"/>
      <c r="H124" s="41"/>
    </row>
    <row r="125" spans="1:8" ht="14.25">
      <c r="A125" s="41"/>
      <c r="B125" s="41"/>
      <c r="C125" s="41"/>
      <c r="D125" s="41"/>
      <c r="E125" s="41"/>
      <c r="F125" s="41"/>
      <c r="G125" s="41"/>
      <c r="H125" s="41"/>
    </row>
    <row r="126" spans="1:8" ht="14.25">
      <c r="A126" s="41"/>
      <c r="B126" s="41"/>
      <c r="C126" s="41"/>
      <c r="D126" s="41"/>
      <c r="E126" s="41"/>
      <c r="F126" s="41"/>
      <c r="G126" s="41"/>
      <c r="H126" s="41"/>
    </row>
    <row r="127" spans="1:8" ht="14.25">
      <c r="A127" s="41"/>
      <c r="B127" s="41"/>
      <c r="C127" s="41"/>
      <c r="D127" s="41"/>
      <c r="E127" s="41"/>
      <c r="F127" s="41"/>
      <c r="G127" s="41"/>
      <c r="H127" s="41"/>
    </row>
    <row r="128" spans="1:8" ht="14.25">
      <c r="A128" s="41"/>
      <c r="B128" s="41"/>
      <c r="C128" s="41"/>
      <c r="D128" s="41"/>
      <c r="E128" s="41"/>
      <c r="F128" s="41"/>
      <c r="G128" s="41"/>
      <c r="H128" s="41"/>
    </row>
    <row r="129" spans="1:8" ht="14.25">
      <c r="A129" s="41"/>
      <c r="B129" s="41"/>
      <c r="C129" s="41"/>
      <c r="D129" s="41"/>
      <c r="E129" s="41"/>
      <c r="F129" s="41"/>
      <c r="G129" s="41"/>
      <c r="H129" s="41"/>
    </row>
    <row r="130" spans="1:8" ht="14.25">
      <c r="A130" s="41"/>
      <c r="B130" s="41"/>
      <c r="C130" s="41"/>
      <c r="D130" s="41"/>
      <c r="E130" s="41"/>
      <c r="F130" s="41"/>
      <c r="G130" s="41"/>
      <c r="H130" s="41"/>
    </row>
    <row r="131" spans="1:8" ht="14.25">
      <c r="A131" s="41"/>
      <c r="B131" s="41"/>
      <c r="C131" s="41"/>
      <c r="D131" s="41"/>
      <c r="E131" s="41"/>
      <c r="F131" s="41"/>
      <c r="G131" s="41"/>
      <c r="H131" s="41"/>
    </row>
    <row r="132" spans="1:8" ht="14.25">
      <c r="A132" s="41"/>
      <c r="B132" s="41"/>
      <c r="C132" s="41"/>
      <c r="D132" s="41"/>
      <c r="E132" s="41"/>
      <c r="F132" s="41"/>
      <c r="G132" s="41"/>
      <c r="H132" s="41"/>
    </row>
    <row r="133" spans="1:8" ht="14.25">
      <c r="A133" s="41"/>
      <c r="B133" s="41"/>
      <c r="C133" s="41"/>
      <c r="D133" s="41"/>
      <c r="E133" s="41"/>
      <c r="F133" s="41"/>
      <c r="G133" s="41"/>
      <c r="H133" s="41"/>
    </row>
    <row r="134" spans="1:8" ht="14.25">
      <c r="A134" s="41"/>
      <c r="B134" s="41"/>
      <c r="C134" s="41"/>
      <c r="D134" s="41"/>
      <c r="E134" s="41"/>
      <c r="F134" s="41"/>
      <c r="G134" s="41"/>
      <c r="H134" s="41"/>
    </row>
    <row r="135" spans="1:8" ht="14.25">
      <c r="A135" s="41"/>
      <c r="B135" s="41"/>
      <c r="C135" s="41"/>
      <c r="D135" s="41"/>
      <c r="E135" s="41"/>
      <c r="F135" s="41"/>
      <c r="G135" s="41"/>
      <c r="H135" s="41"/>
    </row>
    <row r="136" spans="1:8" ht="14.25">
      <c r="A136" s="41"/>
      <c r="B136" s="41"/>
      <c r="C136" s="41"/>
      <c r="D136" s="41"/>
      <c r="E136" s="41"/>
      <c r="F136" s="41"/>
      <c r="G136" s="41"/>
      <c r="H136" s="41"/>
    </row>
    <row r="137" spans="1:8" ht="14.25">
      <c r="A137" s="41"/>
      <c r="B137" s="41"/>
      <c r="C137" s="41"/>
      <c r="D137" s="41"/>
      <c r="E137" s="41"/>
      <c r="F137" s="41"/>
      <c r="G137" s="41"/>
      <c r="H137" s="41"/>
    </row>
    <row r="138" spans="1:8" ht="14.25">
      <c r="A138" s="41"/>
      <c r="B138" s="41"/>
      <c r="C138" s="41"/>
      <c r="D138" s="41"/>
      <c r="E138" s="41"/>
      <c r="F138" s="41"/>
      <c r="G138" s="41"/>
      <c r="H138" s="41"/>
    </row>
    <row r="139" spans="1:8" ht="14.25">
      <c r="A139" s="41"/>
      <c r="B139" s="41"/>
      <c r="C139" s="41"/>
      <c r="D139" s="41"/>
      <c r="E139" s="41"/>
      <c r="F139" s="41"/>
      <c r="G139" s="41"/>
      <c r="H139" s="41"/>
    </row>
    <row r="140" spans="1:8" ht="14.25">
      <c r="A140" s="41"/>
      <c r="B140" s="41"/>
      <c r="C140" s="41"/>
      <c r="D140" s="41"/>
      <c r="E140" s="41"/>
      <c r="F140" s="41"/>
      <c r="G140" s="41"/>
      <c r="H140" s="41"/>
    </row>
    <row r="141" spans="1:8" ht="14.25">
      <c r="A141" s="41"/>
      <c r="B141" s="41"/>
      <c r="C141" s="41"/>
      <c r="D141" s="41"/>
      <c r="E141" s="41"/>
      <c r="F141" s="41"/>
      <c r="G141" s="41"/>
      <c r="H141" s="41"/>
    </row>
    <row r="142" spans="1:8" ht="14.25">
      <c r="A142" s="41"/>
      <c r="B142" s="41"/>
      <c r="C142" s="41"/>
      <c r="D142" s="41"/>
      <c r="E142" s="41"/>
      <c r="F142" s="41"/>
      <c r="G142" s="41"/>
      <c r="H142" s="41"/>
    </row>
    <row r="143" spans="1:8" ht="14.25">
      <c r="A143" s="41"/>
      <c r="B143" s="41"/>
      <c r="C143" s="41"/>
      <c r="D143" s="41"/>
      <c r="E143" s="41"/>
      <c r="F143" s="41"/>
      <c r="G143" s="41"/>
      <c r="H143" s="41"/>
    </row>
    <row r="144" spans="1:8" ht="14.25">
      <c r="A144" s="41"/>
      <c r="B144" s="41"/>
      <c r="C144" s="41"/>
      <c r="D144" s="41"/>
      <c r="E144" s="41"/>
      <c r="F144" s="41"/>
      <c r="G144" s="41"/>
      <c r="H144" s="41"/>
    </row>
    <row r="145" spans="1:8" ht="14.25">
      <c r="A145" s="41"/>
      <c r="B145" s="41"/>
      <c r="C145" s="41"/>
      <c r="D145" s="41"/>
      <c r="E145" s="41"/>
      <c r="F145" s="41"/>
      <c r="G145" s="41"/>
      <c r="H145" s="41"/>
    </row>
    <row r="146" spans="1:8" ht="14.25">
      <c r="A146" s="41"/>
      <c r="B146" s="41"/>
      <c r="C146" s="41"/>
      <c r="D146" s="41"/>
      <c r="E146" s="41"/>
      <c r="F146" s="41"/>
      <c r="G146" s="41"/>
      <c r="H146" s="41"/>
    </row>
    <row r="147" spans="1:8" ht="14.25">
      <c r="A147" s="41"/>
      <c r="B147" s="41"/>
      <c r="C147" s="41"/>
      <c r="D147" s="41"/>
      <c r="E147" s="41"/>
      <c r="F147" s="41"/>
      <c r="G147" s="41"/>
      <c r="H147" s="41"/>
    </row>
    <row r="148" spans="1:8" ht="14.25">
      <c r="A148" s="41"/>
      <c r="B148" s="41"/>
      <c r="C148" s="41"/>
      <c r="D148" s="41"/>
      <c r="E148" s="41"/>
      <c r="F148" s="41"/>
      <c r="G148" s="41"/>
      <c r="H148" s="41"/>
    </row>
    <row r="149" spans="1:8" ht="14.25">
      <c r="A149" s="41"/>
      <c r="B149" s="41"/>
      <c r="C149" s="41"/>
      <c r="D149" s="41"/>
      <c r="E149" s="41"/>
      <c r="F149" s="41"/>
      <c r="G149" s="41"/>
      <c r="H149" s="41"/>
    </row>
    <row r="150" spans="1:8" ht="14.25">
      <c r="A150" s="41"/>
      <c r="B150" s="41"/>
      <c r="C150" s="41"/>
      <c r="D150" s="41"/>
      <c r="E150" s="41"/>
      <c r="F150" s="41"/>
      <c r="G150" s="41"/>
      <c r="H150" s="41"/>
    </row>
    <row r="151" spans="1:8" ht="14.25">
      <c r="A151" s="41"/>
      <c r="B151" s="41"/>
      <c r="C151" s="41"/>
      <c r="D151" s="41"/>
      <c r="E151" s="41"/>
      <c r="F151" s="41"/>
      <c r="G151" s="41"/>
      <c r="H151" s="41"/>
    </row>
    <row r="152" spans="1:8" ht="14.25">
      <c r="A152" s="41"/>
      <c r="B152" s="41"/>
      <c r="C152" s="41"/>
      <c r="D152" s="41"/>
      <c r="E152" s="41"/>
      <c r="F152" s="41"/>
      <c r="G152" s="41"/>
      <c r="H152" s="41"/>
    </row>
    <row r="153" spans="1:8" ht="14.25">
      <c r="A153" s="41"/>
      <c r="B153" s="41"/>
      <c r="C153" s="41"/>
      <c r="D153" s="41"/>
      <c r="E153" s="41"/>
      <c r="F153" s="41"/>
      <c r="G153" s="41"/>
      <c r="H153" s="41"/>
    </row>
    <row r="154" spans="1:8" ht="14.25">
      <c r="A154" s="41"/>
      <c r="B154" s="41"/>
      <c r="C154" s="41"/>
      <c r="D154" s="41"/>
      <c r="E154" s="41"/>
      <c r="F154" s="41"/>
      <c r="G154" s="41"/>
      <c r="H154" s="41"/>
    </row>
    <row r="155" spans="1:8" ht="14.25">
      <c r="A155" s="41"/>
      <c r="B155" s="41"/>
      <c r="C155" s="41"/>
      <c r="D155" s="41"/>
      <c r="E155" s="41"/>
      <c r="F155" s="41"/>
      <c r="G155" s="41"/>
      <c r="H155" s="41"/>
    </row>
    <row r="156" spans="1:8" ht="14.25">
      <c r="A156" s="41"/>
      <c r="B156" s="41"/>
      <c r="C156" s="41"/>
      <c r="D156" s="41"/>
      <c r="E156" s="41"/>
      <c r="F156" s="41"/>
      <c r="G156" s="41"/>
      <c r="H156" s="41"/>
    </row>
    <row r="157" spans="1:8" ht="14.25">
      <c r="A157" s="41"/>
      <c r="B157" s="41"/>
      <c r="C157" s="41"/>
      <c r="D157" s="41"/>
      <c r="E157" s="41"/>
      <c r="F157" s="41"/>
      <c r="G157" s="41"/>
      <c r="H157" s="41"/>
    </row>
    <row r="158" spans="1:8" ht="14.25">
      <c r="A158" s="41"/>
      <c r="B158" s="41"/>
      <c r="C158" s="41"/>
      <c r="D158" s="41"/>
      <c r="E158" s="41"/>
      <c r="F158" s="41"/>
      <c r="G158" s="41"/>
      <c r="H158" s="41"/>
    </row>
    <row r="159" spans="1:8" ht="14.25">
      <c r="A159" s="41"/>
      <c r="B159" s="41"/>
      <c r="C159" s="41"/>
      <c r="D159" s="41"/>
      <c r="E159" s="41"/>
      <c r="F159" s="41"/>
      <c r="G159" s="41"/>
      <c r="H159" s="41"/>
    </row>
    <row r="160" spans="1:8" ht="14.25">
      <c r="A160" s="41"/>
      <c r="B160" s="41"/>
      <c r="C160" s="41"/>
      <c r="D160" s="41"/>
      <c r="E160" s="41"/>
      <c r="F160" s="41"/>
      <c r="G160" s="41"/>
      <c r="H160" s="41"/>
    </row>
    <row r="161" spans="1:8" ht="14.25">
      <c r="A161" s="41"/>
      <c r="B161" s="41"/>
      <c r="C161" s="41"/>
      <c r="D161" s="41"/>
      <c r="E161" s="41"/>
      <c r="F161" s="41"/>
      <c r="G161" s="41"/>
      <c r="H161" s="41"/>
    </row>
    <row r="162" spans="1:8" ht="14.25">
      <c r="A162" s="41"/>
      <c r="B162" s="41"/>
      <c r="C162" s="41"/>
      <c r="D162" s="41"/>
      <c r="E162" s="41"/>
      <c r="F162" s="41"/>
      <c r="G162" s="41"/>
      <c r="H162" s="41"/>
    </row>
    <row r="163" spans="1:8" ht="14.25">
      <c r="A163" s="41"/>
      <c r="B163" s="41"/>
      <c r="C163" s="41"/>
      <c r="D163" s="41"/>
      <c r="E163" s="41"/>
      <c r="F163" s="41"/>
      <c r="G163" s="41"/>
      <c r="H163" s="41"/>
    </row>
    <row r="164" spans="1:8" ht="14.25">
      <c r="A164" s="41"/>
      <c r="B164" s="41"/>
      <c r="C164" s="41"/>
      <c r="D164" s="41"/>
      <c r="E164" s="41"/>
      <c r="F164" s="41"/>
      <c r="G164" s="41"/>
      <c r="H164" s="41"/>
    </row>
    <row r="165" spans="1:8" ht="14.25">
      <c r="A165" s="41"/>
      <c r="B165" s="41"/>
      <c r="C165" s="41"/>
      <c r="D165" s="41"/>
      <c r="E165" s="41"/>
      <c r="F165" s="41"/>
      <c r="G165" s="41"/>
      <c r="H165" s="41"/>
    </row>
    <row r="166" spans="1:8" ht="14.25">
      <c r="A166" s="41"/>
      <c r="B166" s="41"/>
      <c r="C166" s="41"/>
      <c r="D166" s="41"/>
      <c r="E166" s="41"/>
      <c r="F166" s="41"/>
      <c r="G166" s="41"/>
      <c r="H166" s="41"/>
    </row>
    <row r="167" spans="1:8" ht="14.25">
      <c r="A167" s="41"/>
      <c r="B167" s="41"/>
      <c r="C167" s="41"/>
      <c r="D167" s="41"/>
      <c r="E167" s="41"/>
      <c r="F167" s="41"/>
      <c r="G167" s="41"/>
      <c r="H167" s="41"/>
    </row>
    <row r="168" spans="1:8" ht="14.25">
      <c r="A168" s="41"/>
      <c r="B168" s="41"/>
      <c r="C168" s="41"/>
      <c r="D168" s="41"/>
      <c r="E168" s="41"/>
      <c r="F168" s="41"/>
      <c r="G168" s="41"/>
      <c r="H168" s="41"/>
    </row>
    <row r="169" spans="1:8" ht="14.25">
      <c r="A169" s="41"/>
      <c r="B169" s="41"/>
      <c r="C169" s="41"/>
      <c r="D169" s="41"/>
      <c r="E169" s="41"/>
      <c r="F169" s="41"/>
      <c r="G169" s="41"/>
      <c r="H169" s="41"/>
    </row>
    <row r="170" spans="1:8" ht="14.25">
      <c r="A170" s="41"/>
      <c r="B170" s="41"/>
      <c r="C170" s="41"/>
      <c r="D170" s="41"/>
      <c r="E170" s="41"/>
      <c r="F170" s="41"/>
      <c r="G170" s="41"/>
      <c r="H170" s="41"/>
    </row>
    <row r="171" spans="1:8" ht="14.25">
      <c r="A171" s="41"/>
      <c r="B171" s="41"/>
      <c r="C171" s="41"/>
      <c r="D171" s="41"/>
      <c r="E171" s="41"/>
      <c r="F171" s="41"/>
      <c r="G171" s="41"/>
      <c r="H171" s="41"/>
    </row>
  </sheetData>
  <sheetProtection/>
  <mergeCells count="17">
    <mergeCell ref="A1:P1"/>
    <mergeCell ref="M2:O2"/>
    <mergeCell ref="C3:P3"/>
    <mergeCell ref="C4:L4"/>
    <mergeCell ref="M4:P4"/>
    <mergeCell ref="E5:F5"/>
    <mergeCell ref="I5:L5"/>
    <mergeCell ref="A3:A6"/>
    <mergeCell ref="B3:B6"/>
    <mergeCell ref="C5:C6"/>
    <mergeCell ref="D5:D6"/>
    <mergeCell ref="G5:G6"/>
    <mergeCell ref="H5:H6"/>
    <mergeCell ref="M5:M6"/>
    <mergeCell ref="N5:N6"/>
    <mergeCell ref="O5:O6"/>
    <mergeCell ref="P5:P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D22" sqref="D22"/>
    </sheetView>
  </sheetViews>
  <sheetFormatPr defaultColWidth="9.00390625" defaultRowHeight="14.25"/>
  <cols>
    <col min="2" max="2" width="16.625" style="0" customWidth="1"/>
    <col min="3" max="3" width="12.875" style="0" customWidth="1"/>
    <col min="4" max="10" width="10.625" style="0" customWidth="1"/>
  </cols>
  <sheetData>
    <row r="1" spans="1:2" ht="21" customHeight="1">
      <c r="A1" s="4" t="s">
        <v>58</v>
      </c>
      <c r="B1" s="4"/>
    </row>
    <row r="2" spans="1:10" s="1" customFormat="1" ht="43.5" customHeight="1">
      <c r="A2" s="5" t="s">
        <v>59</v>
      </c>
      <c r="B2" s="5"/>
      <c r="C2" s="5"/>
      <c r="D2" s="5"/>
      <c r="E2" s="5"/>
      <c r="F2" s="5"/>
      <c r="G2" s="5"/>
      <c r="H2" s="5"/>
      <c r="I2" s="5"/>
      <c r="J2" s="5"/>
    </row>
    <row r="3" spans="1:10" ht="24.75" customHeight="1">
      <c r="A3" s="6"/>
      <c r="B3" s="7"/>
      <c r="C3" s="7"/>
      <c r="D3" s="7"/>
      <c r="E3" s="7"/>
      <c r="F3" s="7"/>
      <c r="G3" s="7"/>
      <c r="H3" s="7"/>
      <c r="I3" s="7"/>
      <c r="J3" s="19" t="s">
        <v>60</v>
      </c>
    </row>
    <row r="4" spans="1:10" s="2" customFormat="1" ht="22.5" customHeight="1">
      <c r="A4" s="8" t="s">
        <v>5</v>
      </c>
      <c r="B4" s="8"/>
      <c r="C4" s="8" t="s">
        <v>61</v>
      </c>
      <c r="D4" s="8" t="s">
        <v>8</v>
      </c>
      <c r="E4" s="8"/>
      <c r="F4" s="8"/>
      <c r="G4" s="8"/>
      <c r="H4" s="8"/>
      <c r="I4" s="8"/>
      <c r="J4" s="20" t="s">
        <v>9</v>
      </c>
    </row>
    <row r="5" spans="1:11" s="2" customFormat="1" ht="23.25" customHeight="1">
      <c r="A5" s="8"/>
      <c r="B5" s="8"/>
      <c r="C5" s="8"/>
      <c r="D5" s="8" t="s">
        <v>10</v>
      </c>
      <c r="E5" s="8" t="s">
        <v>11</v>
      </c>
      <c r="F5" s="8" t="s">
        <v>12</v>
      </c>
      <c r="G5" s="8"/>
      <c r="H5" s="9" t="s">
        <v>13</v>
      </c>
      <c r="I5" s="8" t="s">
        <v>14</v>
      </c>
      <c r="J5" s="20"/>
      <c r="K5" s="21"/>
    </row>
    <row r="6" spans="1:10" s="2" customFormat="1" ht="31.5" customHeight="1">
      <c r="A6" s="8"/>
      <c r="B6" s="8"/>
      <c r="C6" s="8"/>
      <c r="D6" s="8"/>
      <c r="E6" s="8"/>
      <c r="F6" s="8" t="s">
        <v>18</v>
      </c>
      <c r="G6" s="8" t="s">
        <v>19</v>
      </c>
      <c r="H6" s="10"/>
      <c r="I6" s="8"/>
      <c r="J6" s="20"/>
    </row>
    <row r="7" spans="1:10" s="3" customFormat="1" ht="31.5" customHeight="1">
      <c r="A7" s="11" t="s">
        <v>62</v>
      </c>
      <c r="B7" s="12" t="s">
        <v>63</v>
      </c>
      <c r="C7" s="13">
        <f>C8</f>
        <v>32.6334</v>
      </c>
      <c r="D7" s="13">
        <f aca="true" t="shared" si="0" ref="D7:J7">D8</f>
        <v>32.4457</v>
      </c>
      <c r="E7" s="13">
        <f t="shared" si="0"/>
        <v>17.155299999999997</v>
      </c>
      <c r="F7" s="13">
        <f t="shared" si="0"/>
        <v>13.2039</v>
      </c>
      <c r="G7" s="13">
        <f t="shared" si="0"/>
        <v>3.9514</v>
      </c>
      <c r="H7" s="13">
        <f t="shared" si="0"/>
        <v>12.7961</v>
      </c>
      <c r="I7" s="13">
        <f t="shared" si="0"/>
        <v>2.4943000000000004</v>
      </c>
      <c r="J7" s="13">
        <f t="shared" si="0"/>
        <v>0.1877</v>
      </c>
    </row>
    <row r="8" spans="1:10" s="3" customFormat="1" ht="31.5" customHeight="1">
      <c r="A8" s="14"/>
      <c r="B8" s="12" t="s">
        <v>54</v>
      </c>
      <c r="C8" s="13">
        <f>C9+C11+C14</f>
        <v>32.6334</v>
      </c>
      <c r="D8" s="13">
        <f aca="true" t="shared" si="1" ref="D8:J8">D9+D11+D14</f>
        <v>32.4457</v>
      </c>
      <c r="E8" s="13">
        <f t="shared" si="1"/>
        <v>17.155299999999997</v>
      </c>
      <c r="F8" s="13">
        <f t="shared" si="1"/>
        <v>13.2039</v>
      </c>
      <c r="G8" s="13">
        <f t="shared" si="1"/>
        <v>3.9514</v>
      </c>
      <c r="H8" s="13">
        <f t="shared" si="1"/>
        <v>12.7961</v>
      </c>
      <c r="I8" s="13">
        <f t="shared" si="1"/>
        <v>2.4943000000000004</v>
      </c>
      <c r="J8" s="13">
        <f t="shared" si="1"/>
        <v>0.1877</v>
      </c>
    </row>
    <row r="9" spans="1:10" s="3" customFormat="1" ht="31.5" customHeight="1">
      <c r="A9" s="14"/>
      <c r="B9" s="12" t="s">
        <v>55</v>
      </c>
      <c r="C9" s="13">
        <f>D9+J9</f>
        <v>3.7672000000000003</v>
      </c>
      <c r="D9" s="13">
        <f>E9+H9+I9</f>
        <v>3.7672000000000003</v>
      </c>
      <c r="E9" s="13">
        <f>F9+G9</f>
        <v>2.6639</v>
      </c>
      <c r="F9" s="13"/>
      <c r="G9" s="13">
        <f>G10</f>
        <v>2.6639</v>
      </c>
      <c r="H9" s="13">
        <f>H10</f>
        <v>0.929</v>
      </c>
      <c r="I9" s="13">
        <f>I10</f>
        <v>0.1743</v>
      </c>
      <c r="J9" s="13"/>
    </row>
    <row r="10" spans="1:10" s="3" customFormat="1" ht="31.5" customHeight="1">
      <c r="A10" s="14"/>
      <c r="B10" s="12" t="s">
        <v>34</v>
      </c>
      <c r="C10" s="13">
        <f aca="true" t="shared" si="2" ref="C10:C15">D10+J10</f>
        <v>3.7672000000000003</v>
      </c>
      <c r="D10" s="13">
        <f aca="true" t="shared" si="3" ref="D10:D15">E10+H10+I10</f>
        <v>3.7672000000000003</v>
      </c>
      <c r="E10" s="13">
        <f aca="true" t="shared" si="4" ref="E10:E15">F10+G10</f>
        <v>2.6639</v>
      </c>
      <c r="F10" s="13"/>
      <c r="G10" s="13">
        <v>2.6639</v>
      </c>
      <c r="H10" s="13">
        <v>0.929</v>
      </c>
      <c r="I10" s="13">
        <v>0.1743</v>
      </c>
      <c r="J10" s="13"/>
    </row>
    <row r="11" spans="1:10" s="3" customFormat="1" ht="31.5" customHeight="1">
      <c r="A11" s="14"/>
      <c r="B11" s="15" t="s">
        <v>56</v>
      </c>
      <c r="C11" s="13">
        <f t="shared" si="2"/>
        <v>27.8609</v>
      </c>
      <c r="D11" s="13">
        <f t="shared" si="3"/>
        <v>27.6732</v>
      </c>
      <c r="E11" s="13">
        <f t="shared" si="4"/>
        <v>13.4861</v>
      </c>
      <c r="F11" s="13">
        <f>F12+F13</f>
        <v>12.1986</v>
      </c>
      <c r="G11" s="13">
        <f>G12+G13</f>
        <v>1.2875</v>
      </c>
      <c r="H11" s="13">
        <f>H12+H13</f>
        <v>11.867099999999999</v>
      </c>
      <c r="I11" s="13">
        <f>I12+I13</f>
        <v>2.3200000000000003</v>
      </c>
      <c r="J11" s="13">
        <f>J12+J13</f>
        <v>0.1877</v>
      </c>
    </row>
    <row r="12" spans="1:10" s="3" customFormat="1" ht="31.5" customHeight="1">
      <c r="A12" s="14"/>
      <c r="B12" s="15" t="s">
        <v>40</v>
      </c>
      <c r="C12" s="13">
        <f t="shared" si="2"/>
        <v>26.256600000000002</v>
      </c>
      <c r="D12" s="13">
        <f t="shared" si="3"/>
        <v>26.068900000000003</v>
      </c>
      <c r="E12" s="13">
        <f t="shared" si="4"/>
        <v>13.442</v>
      </c>
      <c r="F12" s="16">
        <v>12.1545</v>
      </c>
      <c r="G12" s="16">
        <v>1.2875</v>
      </c>
      <c r="H12" s="13">
        <v>10.408</v>
      </c>
      <c r="I12" s="13">
        <v>2.2189</v>
      </c>
      <c r="J12" s="13">
        <v>0.1877</v>
      </c>
    </row>
    <row r="13" spans="1:10" s="3" customFormat="1" ht="31.5" customHeight="1">
      <c r="A13" s="14"/>
      <c r="B13" s="15" t="s">
        <v>41</v>
      </c>
      <c r="C13" s="13">
        <f t="shared" si="2"/>
        <v>1.6043</v>
      </c>
      <c r="D13" s="13">
        <f t="shared" si="3"/>
        <v>1.6043</v>
      </c>
      <c r="E13" s="13">
        <f t="shared" si="4"/>
        <v>0.0441</v>
      </c>
      <c r="F13" s="17">
        <v>0.0441</v>
      </c>
      <c r="G13" s="17"/>
      <c r="H13" s="17">
        <v>1.4591</v>
      </c>
      <c r="I13" s="17">
        <v>0.1011</v>
      </c>
      <c r="J13" s="22"/>
    </row>
    <row r="14" spans="1:10" s="3" customFormat="1" ht="31.5" customHeight="1">
      <c r="A14" s="14"/>
      <c r="B14" s="15" t="s">
        <v>57</v>
      </c>
      <c r="C14" s="13">
        <f t="shared" si="2"/>
        <v>1.0053</v>
      </c>
      <c r="D14" s="13">
        <f t="shared" si="3"/>
        <v>1.0053</v>
      </c>
      <c r="E14" s="13">
        <f t="shared" si="4"/>
        <v>1.0053</v>
      </c>
      <c r="F14" s="17">
        <f>F15</f>
        <v>1.0053</v>
      </c>
      <c r="G14" s="17"/>
      <c r="H14" s="17"/>
      <c r="I14" s="17"/>
      <c r="J14" s="22"/>
    </row>
    <row r="15" spans="1:10" s="3" customFormat="1" ht="31.5" customHeight="1">
      <c r="A15" s="18"/>
      <c r="B15" s="15" t="s">
        <v>46</v>
      </c>
      <c r="C15" s="13">
        <f t="shared" si="2"/>
        <v>1.0053</v>
      </c>
      <c r="D15" s="13">
        <f t="shared" si="3"/>
        <v>1.0053</v>
      </c>
      <c r="E15" s="13">
        <f t="shared" si="4"/>
        <v>1.0053</v>
      </c>
      <c r="F15" s="17">
        <v>1.0053</v>
      </c>
      <c r="G15" s="17"/>
      <c r="H15" s="17"/>
      <c r="I15" s="17"/>
      <c r="J15" s="22"/>
    </row>
  </sheetData>
  <sheetProtection/>
  <mergeCells count="12">
    <mergeCell ref="A1:B1"/>
    <mergeCell ref="A2:J2"/>
    <mergeCell ref="D4:I4"/>
    <mergeCell ref="F5:G5"/>
    <mergeCell ref="A7:A15"/>
    <mergeCell ref="C4:C6"/>
    <mergeCell ref="D5:D6"/>
    <mergeCell ref="E5:E6"/>
    <mergeCell ref="H5:H6"/>
    <mergeCell ref="I5:I6"/>
    <mergeCell ref="J4:J6"/>
    <mergeCell ref="A4:B6"/>
  </mergeCells>
  <printOptions horizontalCentered="1"/>
  <pageMargins left="0.7868055555555555" right="0.7868055555555555" top="0.7868055555555555" bottom="0.786805555555555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Administrator</cp:lastModifiedBy>
  <cp:lastPrinted>2020-05-28T08:41:08Z</cp:lastPrinted>
  <dcterms:created xsi:type="dcterms:W3CDTF">2003-06-03T09:31:21Z</dcterms:created>
  <dcterms:modified xsi:type="dcterms:W3CDTF">2020-12-29T06:42:02Z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